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C:\Users\user\Desktop\房屋照片\新北市中和區忠孝街58巷16弄33號4樓\"/>
    </mc:Choice>
  </mc:AlternateContent>
  <xr:revisionPtr revIDLastSave="0" documentId="13_ncr:1_{8DB712C5-3F73-41AE-83E8-EDD205C356AD}" xr6:coauthVersionLast="47" xr6:coauthVersionMax="47" xr10:uidLastSave="{00000000-0000-0000-0000-000000000000}"/>
  <bookViews>
    <workbookView xWindow="-120" yWindow="-120" windowWidth="29040" windowHeight="15840" tabRatio="792" xr2:uid="{00000000-000D-0000-FFFF-FFFF00000000}"/>
  </bookViews>
  <sheets>
    <sheet name="連結" sheetId="29" r:id="rId1"/>
    <sheet name="資料表" sheetId="30" r:id="rId2"/>
    <sheet name="銷售物件" sheetId="4" r:id="rId3"/>
    <sheet name="說明書" sheetId="1" r:id="rId4"/>
    <sheet name="目錄" sheetId="2" r:id="rId5"/>
    <sheet name="費用項目" sheetId="9" r:id="rId6"/>
    <sheet name="產權說明" sheetId="13" r:id="rId7"/>
    <sheet name="產權調查 1" sheetId="31" r:id="rId8"/>
    <sheet name="產權調查2" sheetId="5" r:id="rId9"/>
    <sheet name="產權調查3" sheetId="7" r:id="rId10"/>
    <sheet name="土地增值" sheetId="12" r:id="rId11"/>
    <sheet name="實價登錄 " sheetId="32" r:id="rId12"/>
    <sheet name="數值分區 " sheetId="33" r:id="rId13"/>
    <sheet name="地籍圖" sheetId="34" r:id="rId14"/>
    <sheet name="現場照片" sheetId="20" r:id="rId15"/>
    <sheet name="平面圖" sheetId="35" r:id="rId16"/>
    <sheet name="彩D" sheetId="25" r:id="rId17"/>
    <sheet name="生活機能" sheetId="17" r:id="rId18"/>
    <sheet name="Sheet1" sheetId="36"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5" i="31" l="1"/>
  <c r="J25" i="31"/>
  <c r="I9" i="29"/>
  <c r="D12" i="30"/>
  <c r="D10" i="30"/>
  <c r="B30" i="29"/>
  <c r="B16" i="29"/>
  <c r="B14" i="29"/>
  <c r="B10" i="29"/>
  <c r="B8" i="29"/>
  <c r="B6" i="29"/>
  <c r="E25" i="31"/>
  <c r="R13" i="29"/>
  <c r="R12" i="29"/>
  <c r="C25" i="5"/>
  <c r="B7" i="4"/>
  <c r="B8" i="4"/>
  <c r="G18" i="4"/>
  <c r="G20" i="4"/>
  <c r="G19" i="4"/>
  <c r="G17" i="4"/>
  <c r="G28" i="4"/>
  <c r="G13" i="30"/>
  <c r="G29" i="4"/>
  <c r="G14" i="30"/>
  <c r="B29" i="4"/>
  <c r="G15" i="30"/>
  <c r="B28" i="4"/>
  <c r="B20" i="4"/>
  <c r="G16" i="30"/>
  <c r="D22" i="30"/>
  <c r="D21" i="30"/>
  <c r="B13" i="29"/>
  <c r="F20" i="7"/>
  <c r="G26" i="31"/>
  <c r="G25" i="31"/>
  <c r="F26" i="31"/>
  <c r="F25" i="31"/>
  <c r="E26" i="31"/>
  <c r="A26" i="31"/>
  <c r="A25" i="31"/>
  <c r="D20" i="7"/>
  <c r="D17" i="31"/>
  <c r="C25" i="31"/>
  <c r="E18" i="31"/>
  <c r="E24" i="31"/>
  <c r="H24" i="31" s="1"/>
  <c r="J24" i="31" s="1"/>
  <c r="D24" i="31"/>
  <c r="G16" i="4"/>
  <c r="C9" i="7"/>
  <c r="H20" i="7"/>
  <c r="I20" i="7"/>
  <c r="C14" i="12"/>
  <c r="C20" i="7"/>
  <c r="A20" i="7"/>
  <c r="C8" i="12"/>
  <c r="B15" i="4"/>
  <c r="D14" i="30"/>
  <c r="C6" i="12"/>
  <c r="C7" i="12"/>
  <c r="C9" i="12"/>
  <c r="C10" i="12"/>
  <c r="C11" i="12"/>
  <c r="C12" i="12"/>
  <c r="C21" i="12"/>
  <c r="C22" i="12"/>
  <c r="F24" i="1"/>
  <c r="D20" i="1"/>
  <c r="G17" i="1"/>
  <c r="B24" i="4"/>
  <c r="B26" i="4"/>
  <c r="B34" i="4"/>
  <c r="D9" i="30" l="1"/>
  <c r="J26" i="31"/>
  <c r="J20" i="7"/>
  <c r="B15" i="29"/>
  <c r="B9" i="29"/>
  <c r="G4" i="30"/>
  <c r="D8" i="30" l="1"/>
  <c r="D12" i="4"/>
  <c r="D13" i="4"/>
  <c r="C15" i="12"/>
  <c r="C16" i="12"/>
  <c r="G17" i="30" l="1"/>
  <c r="B21" i="4"/>
  <c r="G14" i="4"/>
  <c r="E17" i="31"/>
  <c r="H17" i="31" s="1"/>
  <c r="D25" i="30" l="1"/>
  <c r="D13" i="30"/>
  <c r="B33" i="1" l="1"/>
  <c r="B33" i="4"/>
  <c r="B32" i="4"/>
  <c r="E32" i="30"/>
  <c r="C3" i="30" l="1"/>
  <c r="C9" i="31" l="1"/>
  <c r="C8" i="31"/>
  <c r="D23" i="30" l="1"/>
  <c r="D16" i="30"/>
  <c r="H19" i="31"/>
  <c r="J19" i="31" s="1"/>
  <c r="H20" i="31"/>
  <c r="J20" i="31" s="1"/>
  <c r="H21" i="31"/>
  <c r="J21" i="31" s="1"/>
  <c r="H22" i="31"/>
  <c r="J22" i="31" s="1"/>
  <c r="H23" i="31"/>
  <c r="J23" i="31" s="1"/>
  <c r="A17" i="31"/>
  <c r="H19" i="5"/>
  <c r="G19" i="5"/>
  <c r="C10" i="7" l="1"/>
  <c r="F19" i="5"/>
  <c r="I19" i="5" s="1"/>
  <c r="K19" i="5" s="1"/>
  <c r="E19" i="5"/>
  <c r="D19" i="5"/>
  <c r="B19" i="5"/>
  <c r="D11" i="5"/>
  <c r="D10" i="5"/>
  <c r="B25" i="4"/>
  <c r="B23" i="4"/>
  <c r="B22" i="4"/>
  <c r="G15" i="4"/>
  <c r="B19" i="4"/>
  <c r="B18" i="4"/>
  <c r="B17" i="4"/>
  <c r="B16" i="4"/>
  <c r="B14" i="4"/>
  <c r="D11" i="4"/>
  <c r="G11" i="4"/>
  <c r="G10" i="4"/>
  <c r="B10" i="4"/>
  <c r="B9" i="4"/>
  <c r="H8" i="4"/>
  <c r="H7" i="4"/>
  <c r="G26" i="30"/>
  <c r="H24" i="30"/>
  <c r="H23" i="30"/>
  <c r="D11" i="30"/>
  <c r="H5" i="30" s="1"/>
  <c r="G19" i="30"/>
  <c r="G18" i="30"/>
  <c r="D26" i="30"/>
  <c r="D24" i="30"/>
  <c r="D20" i="30"/>
  <c r="D19" i="30"/>
  <c r="D18" i="30"/>
  <c r="D17" i="30"/>
  <c r="D15" i="30"/>
  <c r="D7" i="30"/>
  <c r="C5" i="30"/>
  <c r="C4" i="30"/>
  <c r="G3" i="30"/>
  <c r="H18" i="31"/>
  <c r="S23" i="31"/>
  <c r="H28" i="31" l="1"/>
  <c r="J17" i="31"/>
  <c r="C9" i="4"/>
  <c r="J18" i="31"/>
  <c r="I21" i="5"/>
  <c r="J28" i="31" l="1"/>
  <c r="K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使用者</author>
  </authors>
  <commentList>
    <comment ref="B17" authorId="0" shapeId="0" xr:uid="{00000000-0006-0000-0A00-000001000000}">
      <text>
        <r>
          <rPr>
            <b/>
            <sz val="9"/>
            <color indexed="81"/>
            <rFont val="Tahoma"/>
            <family val="2"/>
          </rPr>
          <t xml:space="preserve">Windows </t>
        </r>
        <r>
          <rPr>
            <b/>
            <sz val="9"/>
            <color indexed="81"/>
            <rFont val="細明體"/>
            <family val="3"/>
            <charset val="136"/>
          </rPr>
          <t>使用者</t>
        </r>
        <r>
          <rPr>
            <b/>
            <sz val="9"/>
            <color indexed="81"/>
            <rFont val="Tahoma"/>
            <family val="2"/>
          </rPr>
          <t>:</t>
        </r>
        <r>
          <rPr>
            <sz val="9"/>
            <color indexed="81"/>
            <rFont val="Tahoma"/>
            <family val="2"/>
          </rPr>
          <t xml:space="preserve">
</t>
        </r>
      </text>
    </comment>
  </commentList>
</comments>
</file>

<file path=xl/sharedStrings.xml><?xml version="1.0" encoding="utf-8"?>
<sst xmlns="http://schemas.openxmlformats.org/spreadsheetml/2006/main" count="410" uniqueCount="364">
  <si>
    <t>承辦人</t>
    <phoneticPr fontId="1" type="noConversion"/>
  </si>
  <si>
    <t>店長</t>
    <phoneticPr fontId="1" type="noConversion"/>
  </si>
  <si>
    <t>經紀人</t>
    <phoneticPr fontId="1" type="noConversion"/>
  </si>
  <si>
    <t>林季嫻</t>
    <phoneticPr fontId="1" type="noConversion"/>
  </si>
  <si>
    <t>賣方</t>
    <phoneticPr fontId="1" type="noConversion"/>
  </si>
  <si>
    <t>買方</t>
    <phoneticPr fontId="1" type="noConversion"/>
  </si>
  <si>
    <t xml:space="preserve">  年    月    日</t>
    <phoneticPr fontId="1" type="noConversion"/>
  </si>
  <si>
    <t xml:space="preserve">    年      月      日</t>
    <phoneticPr fontId="1" type="noConversion"/>
  </si>
  <si>
    <t>物件地址：</t>
    <phoneticPr fontId="1" type="noConversion"/>
  </si>
  <si>
    <t>總面積(㎡)</t>
    <phoneticPr fontId="1" type="noConversion"/>
  </si>
  <si>
    <t>持分面積(坪)</t>
    <phoneticPr fontId="1" type="noConversion"/>
  </si>
  <si>
    <t>建號</t>
    <phoneticPr fontId="1" type="noConversion"/>
  </si>
  <si>
    <t>類別</t>
    <phoneticPr fontId="1" type="noConversion"/>
  </si>
  <si>
    <t>層次</t>
    <phoneticPr fontId="1" type="noConversion"/>
  </si>
  <si>
    <t>（分母）</t>
    <phoneticPr fontId="1" type="noConversion"/>
  </si>
  <si>
    <t>主建物</t>
    <phoneticPr fontId="1" type="noConversion"/>
  </si>
  <si>
    <t>簽訂買賣契約書時</t>
    <phoneticPr fontId="1" type="noConversion"/>
  </si>
  <si>
    <t>備齊過戶證件時</t>
    <phoneticPr fontId="1" type="noConversion"/>
  </si>
  <si>
    <t>繳納稅捐</t>
    <phoneticPr fontId="1" type="noConversion"/>
  </si>
  <si>
    <t>交付房屋時</t>
    <phoneticPr fontId="1" type="noConversion"/>
  </si>
  <si>
    <t>總價款</t>
    <phoneticPr fontId="1" type="noConversion"/>
  </si>
  <si>
    <t xml:space="preserve">  簽約款</t>
    <phoneticPr fontId="1" type="noConversion"/>
  </si>
  <si>
    <t xml:space="preserve">  備證款</t>
    <phoneticPr fontId="1" type="noConversion"/>
  </si>
  <si>
    <t xml:space="preserve">  完稅款</t>
    <phoneticPr fontId="1" type="noConversion"/>
  </si>
  <si>
    <t xml:space="preserve">  尾款(貸款)</t>
    <phoneticPr fontId="1" type="noConversion"/>
  </si>
  <si>
    <t>◆本人已詳細審閱不動產說明書內容及附件資料等無誤。</t>
    <phoneticPr fontId="1" type="noConversion"/>
  </si>
  <si>
    <t>台大房屋秀山加盟店</t>
    <phoneticPr fontId="1" type="noConversion"/>
  </si>
  <si>
    <t>位置圖</t>
    <phoneticPr fontId="1" type="noConversion"/>
  </si>
  <si>
    <t>平面格局圖</t>
    <phoneticPr fontId="1" type="noConversion"/>
  </si>
  <si>
    <t>物件名稱：</t>
    <phoneticPr fontId="1" type="noConversion"/>
  </si>
  <si>
    <t>用途型態：</t>
    <phoneticPr fontId="1" type="noConversion"/>
  </si>
  <si>
    <t>總    價：</t>
    <phoneticPr fontId="1" type="noConversion"/>
  </si>
  <si>
    <t>登記建坪：</t>
    <phoneticPr fontId="1" type="noConversion"/>
  </si>
  <si>
    <t>登記內容：</t>
    <phoneticPr fontId="1" type="noConversion"/>
  </si>
  <si>
    <t>登記地坪：</t>
    <phoneticPr fontId="1" type="noConversion"/>
  </si>
  <si>
    <t>座    向：</t>
    <phoneticPr fontId="1" type="noConversion"/>
  </si>
  <si>
    <t>邊    間：</t>
    <phoneticPr fontId="1" type="noConversion"/>
  </si>
  <si>
    <t>屋    齡：</t>
    <phoneticPr fontId="1" type="noConversion"/>
  </si>
  <si>
    <t>現    況：</t>
    <phoneticPr fontId="1" type="noConversion"/>
  </si>
  <si>
    <t>電 梯 數：</t>
    <phoneticPr fontId="1" type="noConversion"/>
  </si>
  <si>
    <t>每層戶數：</t>
    <phoneticPr fontId="1" type="noConversion"/>
  </si>
  <si>
    <t>車位產權：</t>
    <phoneticPr fontId="1" type="noConversion"/>
  </si>
  <si>
    <t>車位型態：</t>
    <phoneticPr fontId="1" type="noConversion"/>
  </si>
  <si>
    <t>車位說明：</t>
    <phoneticPr fontId="1" type="noConversion"/>
  </si>
  <si>
    <t>車位編號：</t>
    <phoneticPr fontId="1" type="noConversion"/>
  </si>
  <si>
    <t>格    局：</t>
    <phoneticPr fontId="1" type="noConversion"/>
  </si>
  <si>
    <t>面臨路寬：</t>
    <phoneticPr fontId="1" type="noConversion"/>
  </si>
  <si>
    <t>建物結構：</t>
    <phoneticPr fontId="1" type="noConversion"/>
  </si>
  <si>
    <t>管 理 費：</t>
    <phoneticPr fontId="1" type="noConversion"/>
  </si>
  <si>
    <t>學    區：</t>
    <phoneticPr fontId="1" type="noConversion"/>
  </si>
  <si>
    <t>市場購物：</t>
    <phoneticPr fontId="1" type="noConversion"/>
  </si>
  <si>
    <t>公園綠地：</t>
    <phoneticPr fontId="1" type="noConversion"/>
  </si>
  <si>
    <t>交    通：</t>
    <phoneticPr fontId="1" type="noConversion"/>
  </si>
  <si>
    <t>醫療機構：</t>
    <phoneticPr fontId="1" type="noConversion"/>
  </si>
  <si>
    <t>停車空間：</t>
    <phoneticPr fontId="1" type="noConversion"/>
  </si>
  <si>
    <t>停車方式：</t>
    <phoneticPr fontId="1" type="noConversion"/>
  </si>
  <si>
    <t>車位管理：</t>
    <phoneticPr fontId="1" type="noConversion"/>
  </si>
  <si>
    <t>產權審查：_________________</t>
    <phoneticPr fontId="1" type="noConversion"/>
  </si>
  <si>
    <t>持    分：</t>
    <phoneticPr fontId="1" type="noConversion"/>
  </si>
  <si>
    <t>■使用分區證明</t>
    <phoneticPr fontId="1" type="noConversion"/>
  </si>
  <si>
    <t>黃科濠</t>
    <phoneticPr fontId="1" type="noConversion"/>
  </si>
  <si>
    <t>Ⓞ建物瑕疵情形，仲介人員依通常程序之檢查可由肉眼判別者。</t>
    <phoneticPr fontId="1" type="noConversion"/>
  </si>
  <si>
    <t>Ⓞ 海砂屋依建築完成日期為區分標準，民國87年6月25日</t>
    <phoneticPr fontId="1" type="noConversion"/>
  </si>
  <si>
    <t>Ⓞ建物主要用途參照建物使用執照登記或詳如建物登記</t>
    <phoneticPr fontId="1" type="noConversion"/>
  </si>
  <si>
    <t>謄本或其他足資證明法定用途文件如建物竣工平面圖。</t>
    <phoneticPr fontId="1" type="noConversion"/>
  </si>
  <si>
    <t>請參閱房地產標的現狀說明書。</t>
    <phoneticPr fontId="1" type="noConversion"/>
  </si>
  <si>
    <t>Ⓞ未辦理建物所有權第一次登記者，相關資料可參考</t>
    <phoneticPr fontId="1" type="noConversion"/>
  </si>
  <si>
    <t>行政區</t>
    <phoneticPr fontId="1" type="noConversion"/>
  </si>
  <si>
    <t>地段</t>
    <phoneticPr fontId="1" type="noConversion"/>
  </si>
  <si>
    <t>地號</t>
    <phoneticPr fontId="1" type="noConversion"/>
  </si>
  <si>
    <t>總面積(㎡)</t>
    <phoneticPr fontId="1" type="noConversion"/>
  </si>
  <si>
    <t>（分子）</t>
    <phoneticPr fontId="1" type="noConversion"/>
  </si>
  <si>
    <t>合計</t>
    <phoneticPr fontId="1" type="noConversion"/>
  </si>
  <si>
    <t>＜所有權人住址＞</t>
    <phoneticPr fontId="1" type="noConversion"/>
  </si>
  <si>
    <t>權利種類</t>
    <phoneticPr fontId="1" type="noConversion"/>
  </si>
  <si>
    <t>日期</t>
    <phoneticPr fontId="1" type="noConversion"/>
  </si>
  <si>
    <t>權利人</t>
    <phoneticPr fontId="1" type="noConversion"/>
  </si>
  <si>
    <t>存續期限</t>
    <phoneticPr fontId="1" type="noConversion"/>
  </si>
  <si>
    <t>義務人</t>
    <phoneticPr fontId="1" type="noConversion"/>
  </si>
  <si>
    <t>債務人</t>
    <phoneticPr fontId="1" type="noConversion"/>
  </si>
  <si>
    <t>土地增值稅參考表</t>
    <phoneticPr fontId="1" type="noConversion"/>
  </si>
  <si>
    <t>一般增值稅</t>
    <phoneticPr fontId="1" type="noConversion"/>
  </si>
  <si>
    <t>自用增值稅</t>
    <phoneticPr fontId="1" type="noConversion"/>
  </si>
  <si>
    <t>本次計算日期</t>
    <phoneticPr fontId="1" type="noConversion"/>
  </si>
  <si>
    <t>本次公告現值</t>
    <phoneticPr fontId="1" type="noConversion"/>
  </si>
  <si>
    <t>前次公告現值</t>
    <phoneticPr fontId="1" type="noConversion"/>
  </si>
  <si>
    <t>前次取得年月</t>
    <phoneticPr fontId="1" type="noConversion"/>
  </si>
  <si>
    <t>物價指數</t>
    <phoneticPr fontId="1" type="noConversion"/>
  </si>
  <si>
    <t>土地坪數</t>
    <phoneticPr fontId="1" type="noConversion"/>
  </si>
  <si>
    <t>持份坪數</t>
    <phoneticPr fontId="1" type="noConversion"/>
  </si>
  <si>
    <t>備註</t>
    <phoneticPr fontId="1" type="noConversion"/>
  </si>
  <si>
    <t>契約書編號：</t>
    <phoneticPr fontId="1" type="noConversion"/>
  </si>
  <si>
    <t>契約編號：</t>
    <phoneticPr fontId="1" type="noConversion"/>
  </si>
  <si>
    <t xml:space="preserve">    土地：</t>
    <phoneticPr fontId="1" type="noConversion"/>
  </si>
  <si>
    <t>＜所有權人＞</t>
    <phoneticPr fontId="1" type="noConversion"/>
  </si>
  <si>
    <t>詳謄本</t>
    <phoneticPr fontId="1" type="noConversion"/>
  </si>
  <si>
    <t>三、重要交易條件</t>
    <phoneticPr fontId="1" type="noConversion"/>
  </si>
  <si>
    <t>2.委託價：</t>
    <phoneticPr fontId="1" type="noConversion"/>
  </si>
  <si>
    <t>3.付款方式：</t>
    <phoneticPr fontId="1" type="noConversion"/>
  </si>
  <si>
    <t>四、他項權利</t>
    <phoneticPr fontId="1" type="noConversion"/>
  </si>
  <si>
    <t>其它重要事項說明：</t>
    <phoneticPr fontId="1" type="noConversion"/>
  </si>
  <si>
    <t>土地增值稅共 1 筆</t>
    <phoneticPr fontId="1" type="noConversion"/>
  </si>
  <si>
    <t>本表僅供參考，實際稅額以稅捐處核稅稅單為主。</t>
    <phoneticPr fontId="1" type="noConversion"/>
  </si>
  <si>
    <t xml:space="preserve">    現    場    照   片</t>
    <phoneticPr fontId="1" type="noConversion"/>
  </si>
  <si>
    <t>合約編號：</t>
    <phoneticPr fontId="1" type="noConversion"/>
  </si>
  <si>
    <t>編號</t>
  </si>
  <si>
    <t>種類</t>
  </si>
  <si>
    <t>名稱</t>
  </si>
  <si>
    <t>地址</t>
  </si>
  <si>
    <t xml:space="preserve">        鄰近重要設施參考圖暨位置略圖</t>
    <phoneticPr fontId="1" type="noConversion"/>
  </si>
  <si>
    <t>完工日期：</t>
    <phoneticPr fontId="1" type="noConversion"/>
  </si>
  <si>
    <t>管理型態：</t>
    <phoneticPr fontId="1" type="noConversion"/>
  </si>
  <si>
    <t>生活</t>
    <phoneticPr fontId="1" type="noConversion"/>
  </si>
  <si>
    <t>以前為0.6kg/m³以下；民國87年6月25日以後修正為0.3mg/m³</t>
    <phoneticPr fontId="1" type="noConversion"/>
  </si>
  <si>
    <t>以下，本項目並非銷售不動產必要檢測之項目，</t>
    <phoneticPr fontId="1" type="noConversion"/>
  </si>
  <si>
    <t>房屋稅及證明文件。</t>
    <phoneticPr fontId="1" type="noConversion"/>
  </si>
  <si>
    <t>Ⓞ105年1月1日起交易下列房屋、土地者:(1)105年1月1日</t>
    <phoneticPr fontId="1" type="noConversion"/>
  </si>
  <si>
    <t>以後取得。(2)103年1月1日之次日以後取得，且持有期間在</t>
    <phoneticPr fontId="1" type="noConversion"/>
  </si>
  <si>
    <t>2年以內，財務交易所得稅另有規定，必須依新修正所得稅法</t>
    <phoneticPr fontId="1" type="noConversion"/>
  </si>
  <si>
    <t>(俗稱房地合一稅)，自移轉登記完成日之次日起30日內，</t>
    <phoneticPr fontId="1" type="noConversion"/>
  </si>
  <si>
    <t>向戶籍所在地之國稅局申報。相關課稅條件及稅率，</t>
    <phoneticPr fontId="1" type="noConversion"/>
  </si>
  <si>
    <t>請所有權人向戶籍所在國稅局查詢。</t>
    <phoneticPr fontId="1" type="noConversion"/>
  </si>
  <si>
    <t>景新國小</t>
    <phoneticPr fontId="1" type="noConversion"/>
  </si>
  <si>
    <t>新北市中和區</t>
    <phoneticPr fontId="1" type="noConversion"/>
  </si>
  <si>
    <t>面積(坪)</t>
    <phoneticPr fontId="1" type="noConversion"/>
  </si>
  <si>
    <t>權利範圍</t>
    <phoneticPr fontId="1" type="noConversion"/>
  </si>
  <si>
    <t>持分面積(坪)</t>
    <phoneticPr fontId="1" type="noConversion"/>
  </si>
  <si>
    <t>持分面積(㎡)</t>
    <phoneticPr fontId="1" type="noConversion"/>
  </si>
  <si>
    <t>購物</t>
    <phoneticPr fontId="1" type="noConversion"/>
  </si>
  <si>
    <t>全聯福利中心Pxmart 中和景新店</t>
    <phoneticPr fontId="1" type="noConversion"/>
  </si>
  <si>
    <t>新北市中和區景新街516號</t>
    <phoneticPr fontId="1" type="noConversion"/>
  </si>
  <si>
    <t>商行</t>
    <phoneticPr fontId="1" type="noConversion"/>
  </si>
  <si>
    <t>中和南勢角郵局</t>
    <phoneticPr fontId="1" type="noConversion"/>
  </si>
  <si>
    <t>新北市中和區景新街442號</t>
    <phoneticPr fontId="1" type="noConversion"/>
  </si>
  <si>
    <t>新北市中和區景新街467巷22號</t>
    <phoneticPr fontId="1" type="noConversion"/>
  </si>
  <si>
    <t>7-ELEVEN 景福門市</t>
    <phoneticPr fontId="1" type="noConversion"/>
  </si>
  <si>
    <t>景新公園</t>
    <phoneticPr fontId="1" type="noConversion"/>
  </si>
  <si>
    <t>新北市中和區景新街467巷37號</t>
    <phoneticPr fontId="1" type="noConversion"/>
  </si>
  <si>
    <t>學校</t>
    <phoneticPr fontId="1" type="noConversion"/>
  </si>
  <si>
    <t>新北市中和區興南路一段135巷24號</t>
    <phoneticPr fontId="1" type="noConversion"/>
  </si>
  <si>
    <t>新北市中和區興南國民小學</t>
    <phoneticPr fontId="1" type="noConversion"/>
  </si>
  <si>
    <t>麥當勞-中和興南店</t>
    <phoneticPr fontId="1" type="noConversion"/>
  </si>
  <si>
    <t>新北市中和區興南路一段83號</t>
    <phoneticPr fontId="1" type="noConversion"/>
  </si>
  <si>
    <t>新北市中和區信義街</t>
    <phoneticPr fontId="1" type="noConversion"/>
  </si>
  <si>
    <t>興南夜市</t>
    <phoneticPr fontId="1" type="noConversion"/>
  </si>
  <si>
    <t>新北市中和區捷運路6號</t>
    <phoneticPr fontId="1" type="noConversion"/>
  </si>
  <si>
    <t>南勢角站</t>
    <phoneticPr fontId="1" type="noConversion"/>
  </si>
  <si>
    <t>交通</t>
    <phoneticPr fontId="1" type="noConversion"/>
  </si>
  <si>
    <t>新北市中和區興南路一段20號</t>
    <phoneticPr fontId="1" type="noConversion"/>
  </si>
  <si>
    <t>合作金庫銀行南勢角分行</t>
    <phoneticPr fontId="1" type="noConversion"/>
  </si>
  <si>
    <t>新北市中和區景平路177號</t>
    <phoneticPr fontId="1" type="noConversion"/>
  </si>
  <si>
    <t>台灣中油 高加站</t>
    <phoneticPr fontId="1" type="noConversion"/>
  </si>
  <si>
    <t>中油</t>
    <phoneticPr fontId="1" type="noConversion"/>
  </si>
  <si>
    <t xml:space="preserve">   附 屬 建 物 :</t>
    <phoneticPr fontId="1" type="noConversion"/>
  </si>
  <si>
    <t xml:space="preserve">  共 同 使 用 :</t>
    <phoneticPr fontId="1" type="noConversion"/>
  </si>
  <si>
    <t>■地籍圖謄(影)本</t>
    <phoneticPr fontId="1" type="noConversion"/>
  </si>
  <si>
    <t>附屬建物</t>
    <phoneticPr fontId="1" type="noConversion"/>
  </si>
  <si>
    <t>■標的物現場照片</t>
    <phoneticPr fontId="1" type="noConversion"/>
  </si>
  <si>
    <t>物件特色</t>
    <phoneticPr fontId="1" type="noConversion"/>
  </si>
  <si>
    <t>■標的物現況說明書</t>
    <phoneticPr fontId="1" type="noConversion"/>
  </si>
  <si>
    <t>■建物平面圖</t>
    <phoneticPr fontId="1" type="noConversion"/>
  </si>
  <si>
    <t>■土地謄(影)本</t>
    <phoneticPr fontId="1" type="noConversion"/>
  </si>
  <si>
    <t>醫療</t>
    <phoneticPr fontId="1" type="noConversion"/>
  </si>
  <si>
    <t>公園綠地</t>
    <phoneticPr fontId="1" type="noConversion"/>
  </si>
  <si>
    <t>市場購物</t>
    <phoneticPr fontId="1" type="noConversion"/>
  </si>
  <si>
    <t>學區</t>
    <phoneticPr fontId="1" type="noConversion"/>
  </si>
  <si>
    <t>管理費</t>
    <phoneticPr fontId="1" type="noConversion"/>
  </si>
  <si>
    <t>管理型態</t>
    <phoneticPr fontId="1" type="noConversion"/>
  </si>
  <si>
    <t>戶數</t>
    <phoneticPr fontId="1" type="noConversion"/>
  </si>
  <si>
    <t>物價指數</t>
    <phoneticPr fontId="1" type="noConversion"/>
  </si>
  <si>
    <t>電梯數</t>
    <phoneticPr fontId="1" type="noConversion"/>
  </si>
  <si>
    <t>前次年月</t>
    <phoneticPr fontId="1" type="noConversion"/>
  </si>
  <si>
    <t>現況</t>
    <phoneticPr fontId="1" type="noConversion"/>
  </si>
  <si>
    <t>前次公告</t>
    <phoneticPr fontId="1" type="noConversion"/>
  </si>
  <si>
    <t>屋齡</t>
    <phoneticPr fontId="1" type="noConversion"/>
  </si>
  <si>
    <t>公告現值</t>
    <phoneticPr fontId="1" type="noConversion"/>
  </si>
  <si>
    <t>邊間</t>
    <phoneticPr fontId="1" type="noConversion"/>
  </si>
  <si>
    <t>本次日期</t>
    <phoneticPr fontId="1" type="noConversion"/>
  </si>
  <si>
    <t>座向</t>
    <phoneticPr fontId="1" type="noConversion"/>
  </si>
  <si>
    <t>自用增值</t>
    <phoneticPr fontId="1" type="noConversion"/>
  </si>
  <si>
    <t>結構</t>
    <phoneticPr fontId="1" type="noConversion"/>
  </si>
  <si>
    <t>一般增值</t>
    <phoneticPr fontId="1" type="noConversion"/>
  </si>
  <si>
    <t>路寬</t>
    <phoneticPr fontId="1" type="noConversion"/>
  </si>
  <si>
    <t>地號</t>
    <phoneticPr fontId="1" type="noConversion"/>
  </si>
  <si>
    <t>日期</t>
    <phoneticPr fontId="1" type="noConversion"/>
  </si>
  <si>
    <t>格局</t>
    <phoneticPr fontId="1" type="noConversion"/>
  </si>
  <si>
    <t>地坪</t>
    <phoneticPr fontId="1" type="noConversion"/>
  </si>
  <si>
    <t>總建坪</t>
    <phoneticPr fontId="1" type="noConversion"/>
  </si>
  <si>
    <t>所有權人</t>
    <phoneticPr fontId="1" type="noConversion"/>
  </si>
  <si>
    <t>車位</t>
    <phoneticPr fontId="1" type="noConversion"/>
  </si>
  <si>
    <t>共同使用</t>
    <phoneticPr fontId="1" type="noConversion"/>
  </si>
  <si>
    <t>面積</t>
    <phoneticPr fontId="1" type="noConversion"/>
  </si>
  <si>
    <t>附屬件物</t>
    <phoneticPr fontId="1" type="noConversion"/>
  </si>
  <si>
    <t>存續期間</t>
    <phoneticPr fontId="1" type="noConversion"/>
  </si>
  <si>
    <t>總面積</t>
    <phoneticPr fontId="1" type="noConversion"/>
  </si>
  <si>
    <t>總價</t>
    <phoneticPr fontId="1" type="noConversion"/>
  </si>
  <si>
    <t>用途型態</t>
    <phoneticPr fontId="1" type="noConversion"/>
  </si>
  <si>
    <t>合約編號</t>
    <phoneticPr fontId="1" type="noConversion"/>
  </si>
  <si>
    <t>權利種類</t>
    <phoneticPr fontId="1" type="noConversion"/>
  </si>
  <si>
    <t>建號</t>
    <phoneticPr fontId="1" type="noConversion"/>
  </si>
  <si>
    <t>地段</t>
    <phoneticPr fontId="1" type="noConversion"/>
  </si>
  <si>
    <t>物件地址</t>
    <phoneticPr fontId="1" type="noConversion"/>
  </si>
  <si>
    <t>行政區</t>
    <phoneticPr fontId="1" type="noConversion"/>
  </si>
  <si>
    <t>物件名稱</t>
    <phoneticPr fontId="1" type="noConversion"/>
  </si>
  <si>
    <t>承辦人</t>
    <phoneticPr fontId="1" type="noConversion"/>
  </si>
  <si>
    <r>
      <t>自用合計約</t>
    </r>
    <r>
      <rPr>
        <sz val="12"/>
        <color rgb="FFFF0000"/>
        <rFont val="標楷體"/>
        <family val="4"/>
        <charset val="136"/>
      </rPr>
      <t/>
    </r>
    <phoneticPr fontId="1" type="noConversion"/>
  </si>
  <si>
    <t>一般合計約</t>
    <phoneticPr fontId="1" type="noConversion"/>
  </si>
  <si>
    <r>
      <t xml:space="preserve">自用合計約 </t>
    </r>
    <r>
      <rPr>
        <sz val="12"/>
        <color rgb="FFFF0000"/>
        <rFont val="新細明體"/>
        <family val="1"/>
        <charset val="136"/>
        <scheme val="minor"/>
      </rPr>
      <t/>
    </r>
    <phoneticPr fontId="1" type="noConversion"/>
  </si>
  <si>
    <t>電話:02-2948-8896</t>
    <phoneticPr fontId="1" type="noConversion"/>
  </si>
  <si>
    <t>經紀人:</t>
    <phoneticPr fontId="1" type="noConversion"/>
  </si>
  <si>
    <t xml:space="preserve">  </t>
    <phoneticPr fontId="31" type="noConversion"/>
  </si>
  <si>
    <t>3.售屋產權說明書之有關登載資料如有遺漏或變更者均以現況及謄本登記為憑.</t>
    <phoneticPr fontId="31" type="noConversion"/>
  </si>
  <si>
    <t>2.本物件標的物現況說明書經由委託人確認填寫請買受人查閱.</t>
    <phoneticPr fontId="31" type="noConversion"/>
  </si>
  <si>
    <t xml:space="preserve">  ，以確保權益.</t>
    <phoneticPr fontId="31" type="noConversion"/>
  </si>
  <si>
    <t>1.本公司提供內政部版本要約書買受人於購屋時請經紀人將要約書內容詳實告知</t>
    <phoneticPr fontId="31" type="noConversion"/>
  </si>
  <si>
    <t>購物設施</t>
    <phoneticPr fontId="31" type="noConversion"/>
  </si>
  <si>
    <t>交通設施</t>
    <phoneticPr fontId="31" type="noConversion"/>
  </si>
  <si>
    <t>自用</t>
    <phoneticPr fontId="1" type="noConversion"/>
  </si>
  <si>
    <t>鄰近學校</t>
    <phoneticPr fontId="31" type="noConversion"/>
  </si>
  <si>
    <t>一般</t>
    <phoneticPr fontId="1" type="noConversion"/>
  </si>
  <si>
    <t>稅款</t>
    <phoneticPr fontId="1" type="noConversion"/>
  </si>
  <si>
    <t>路   寬</t>
    <phoneticPr fontId="31" type="noConversion"/>
  </si>
  <si>
    <t>區域環境</t>
    <phoneticPr fontId="1" type="noConversion"/>
  </si>
  <si>
    <t>電 梯 數</t>
    <phoneticPr fontId="31" type="noConversion"/>
  </si>
  <si>
    <t>同層戶數</t>
    <phoneticPr fontId="31" type="noConversion"/>
  </si>
  <si>
    <t>貸款</t>
    <phoneticPr fontId="1" type="noConversion"/>
  </si>
  <si>
    <t>外壁建材</t>
    <phoneticPr fontId="31" type="noConversion"/>
  </si>
  <si>
    <t>客廳座向</t>
    <phoneticPr fontId="31" type="noConversion"/>
  </si>
  <si>
    <t>格    局</t>
    <phoneticPr fontId="31" type="noConversion"/>
  </si>
  <si>
    <t>屋況</t>
    <phoneticPr fontId="31" type="noConversion"/>
  </si>
  <si>
    <t>參考用途</t>
    <phoneticPr fontId="31" type="noConversion"/>
  </si>
  <si>
    <t>管理</t>
    <phoneticPr fontId="1" type="noConversion"/>
  </si>
  <si>
    <t>主要建材</t>
    <phoneticPr fontId="31" type="noConversion"/>
  </si>
  <si>
    <t>屋    齡</t>
    <phoneticPr fontId="31" type="noConversion"/>
  </si>
  <si>
    <t>大樓特色</t>
    <phoneticPr fontId="31" type="noConversion"/>
  </si>
  <si>
    <t>坪</t>
    <phoneticPr fontId="31" type="noConversion"/>
  </si>
  <si>
    <t>合     計</t>
    <phoneticPr fontId="31" type="noConversion"/>
  </si>
  <si>
    <t>共同使用</t>
    <phoneticPr fontId="31" type="noConversion"/>
  </si>
  <si>
    <t>車    位</t>
    <phoneticPr fontId="31" type="noConversion"/>
  </si>
  <si>
    <t>附屬建物</t>
    <phoneticPr fontId="31" type="noConversion"/>
  </si>
  <si>
    <t>主 建 物</t>
    <phoneticPr fontId="31" type="noConversion"/>
  </si>
  <si>
    <t>型    態</t>
    <phoneticPr fontId="31" type="noConversion"/>
  </si>
  <si>
    <t>登
記
坪
數</t>
    <phoneticPr fontId="1" type="noConversion"/>
  </si>
  <si>
    <t>物件住址</t>
    <phoneticPr fontId="1" type="noConversion"/>
  </si>
  <si>
    <t>萬</t>
    <phoneticPr fontId="31" type="noConversion"/>
  </si>
  <si>
    <t>總    價</t>
    <phoneticPr fontId="1" type="noConversion"/>
  </si>
  <si>
    <t>案    名</t>
    <phoneticPr fontId="1" type="noConversion"/>
  </si>
  <si>
    <t xml:space="preserve"> </t>
    <phoneticPr fontId="31" type="noConversion"/>
  </si>
  <si>
    <t xml:space="preserve"> 售屋產權說明書</t>
    <phoneticPr fontId="1" type="noConversion"/>
  </si>
  <si>
    <t>車位屬性</t>
    <phoneticPr fontId="1" type="noConversion"/>
  </si>
  <si>
    <t>車位編號</t>
    <phoneticPr fontId="1" type="noConversion"/>
  </si>
  <si>
    <t>車位管理費</t>
    <phoneticPr fontId="1" type="noConversion"/>
  </si>
  <si>
    <t>外壁建材</t>
    <phoneticPr fontId="1" type="noConversion"/>
  </si>
  <si>
    <t>貸款銀行</t>
    <phoneticPr fontId="1" type="noConversion"/>
  </si>
  <si>
    <t>設定金額</t>
    <phoneticPr fontId="1" type="noConversion"/>
  </si>
  <si>
    <t>建築完成日</t>
    <phoneticPr fontId="1" type="noConversion"/>
  </si>
  <si>
    <t>雨遮</t>
    <phoneticPr fontId="1" type="noConversion"/>
  </si>
  <si>
    <t>土地</t>
    <phoneticPr fontId="1" type="noConversion"/>
  </si>
  <si>
    <t>建物</t>
    <phoneticPr fontId="1" type="noConversion"/>
  </si>
  <si>
    <t>增值稅</t>
    <phoneticPr fontId="1" type="noConversion"/>
  </si>
  <si>
    <t>分子</t>
    <phoneticPr fontId="1" type="noConversion"/>
  </si>
  <si>
    <t>分母</t>
    <phoneticPr fontId="1" type="noConversion"/>
  </si>
  <si>
    <t>建築完成日:</t>
    <phoneticPr fontId="1" type="noConversion"/>
  </si>
  <si>
    <t>主要用途 :</t>
    <phoneticPr fontId="1" type="noConversion"/>
  </si>
  <si>
    <t>*單價計算土地一地坪，另農舍/車位/廠房/透天/別墅不顯示單價。</t>
    <phoneticPr fontId="1" type="noConversion"/>
  </si>
  <si>
    <t>*本系統成交情資料所提供之坪單價係以【成交總價/建物坪數】計算，各案單價易受到物件本身特性(例如車位的有無、土地持分)而有所差異.進行比較時應考量實際狀況!</t>
    <phoneticPr fontId="1" type="noConversion"/>
  </si>
  <si>
    <t xml:space="preserve">*本系統僅提供成交行情供您參考，為各物件成交價因不同之物件特性，如裝潢、屋齡、格局、景觀、交通、景氣波動即客戶意願......等因素而影響成交價格。
</t>
    <phoneticPr fontId="1" type="noConversion"/>
  </si>
  <si>
    <t xml:space="preserve">*本表提供台大房屋及內政部公告之實價登錄部分成交行情資料，建議您若需要進一步的專業評估時，或線上填寫買屋服務留言、賣屋服務留言。
</t>
    <phoneticPr fontId="1" type="noConversion"/>
  </si>
  <si>
    <t>成交行情參考(實價登錄)</t>
    <phoneticPr fontId="1" type="noConversion"/>
  </si>
  <si>
    <t>地籍圖</t>
    <phoneticPr fontId="1" type="noConversion"/>
  </si>
  <si>
    <t>物件編號</t>
    <phoneticPr fontId="1" type="noConversion"/>
  </si>
  <si>
    <t>樓層/樓高</t>
    <phoneticPr fontId="31" type="noConversion"/>
  </si>
  <si>
    <t>樓層挑高</t>
    <phoneticPr fontId="31" type="noConversion"/>
  </si>
  <si>
    <t>樓層/樓高</t>
    <phoneticPr fontId="1" type="noConversion"/>
  </si>
  <si>
    <t>樓層挑高</t>
    <phoneticPr fontId="1" type="noConversion"/>
  </si>
  <si>
    <t>樓層挑高：</t>
    <phoneticPr fontId="1" type="noConversion"/>
  </si>
  <si>
    <t>樓層/樓高:</t>
    <phoneticPr fontId="1" type="noConversion"/>
  </si>
  <si>
    <t>層次</t>
    <phoneticPr fontId="1" type="noConversion"/>
  </si>
  <si>
    <t>承辦人:</t>
    <phoneticPr fontId="31" type="noConversion"/>
  </si>
  <si>
    <t>客戶地址</t>
    <phoneticPr fontId="1" type="noConversion"/>
  </si>
  <si>
    <t xml:space="preserve"> 增建部份                            (概算坪，實際以測量為準)</t>
    <phoneticPr fontId="31" type="noConversion"/>
  </si>
  <si>
    <t>車位管理費</t>
    <phoneticPr fontId="31" type="noConversion"/>
  </si>
  <si>
    <r>
      <t>物件編號</t>
    </r>
    <r>
      <rPr>
        <u/>
        <sz val="18"/>
        <rFont val="Times New Roman"/>
        <family val="1"/>
      </rPr>
      <t>:</t>
    </r>
    <phoneticPr fontId="31" type="noConversion"/>
  </si>
  <si>
    <r>
      <t>契約書編號</t>
    </r>
    <r>
      <rPr>
        <u/>
        <sz val="18"/>
        <rFont val="Times New Roman"/>
        <family val="1"/>
      </rPr>
      <t>:</t>
    </r>
    <phoneticPr fontId="31" type="noConversion"/>
  </si>
  <si>
    <r>
      <rPr>
        <sz val="18"/>
        <rFont val="標楷體"/>
        <family val="4"/>
        <charset val="136"/>
      </rPr>
      <t>面</t>
    </r>
    <r>
      <rPr>
        <sz val="18"/>
        <rFont val="Times New Roman"/>
        <family val="1"/>
      </rPr>
      <t xml:space="preserve">         </t>
    </r>
    <r>
      <rPr>
        <sz val="18"/>
        <rFont val="標楷體"/>
        <family val="4"/>
        <charset val="136"/>
      </rPr>
      <t>積</t>
    </r>
    <phoneticPr fontId="31" type="noConversion"/>
  </si>
  <si>
    <r>
      <t xml:space="preserve"> </t>
    </r>
    <r>
      <rPr>
        <sz val="18"/>
        <rFont val="標楷體"/>
        <family val="4"/>
        <charset val="136"/>
      </rPr>
      <t>位</t>
    </r>
    <r>
      <rPr>
        <sz val="18"/>
        <rFont val="Times New Roman"/>
        <family val="1"/>
      </rPr>
      <t xml:space="preserve">     </t>
    </r>
    <r>
      <rPr>
        <sz val="18"/>
        <rFont val="標楷體"/>
        <family val="4"/>
        <charset val="136"/>
      </rPr>
      <t>置</t>
    </r>
    <r>
      <rPr>
        <sz val="18"/>
        <rFont val="Times New Roman"/>
        <family val="1"/>
      </rPr>
      <t xml:space="preserve">     </t>
    </r>
    <r>
      <rPr>
        <sz val="18"/>
        <rFont val="標楷體"/>
        <family val="4"/>
        <charset val="136"/>
      </rPr>
      <t>圖</t>
    </r>
    <phoneticPr fontId="31" type="noConversion"/>
  </si>
  <si>
    <r>
      <t>車</t>
    </r>
    <r>
      <rPr>
        <sz val="18"/>
        <rFont val="Times New Roman"/>
        <family val="1"/>
      </rPr>
      <t xml:space="preserve"> </t>
    </r>
    <r>
      <rPr>
        <sz val="18"/>
        <rFont val="標楷體"/>
        <family val="4"/>
        <charset val="136"/>
      </rPr>
      <t>位</t>
    </r>
    <r>
      <rPr>
        <sz val="18"/>
        <rFont val="Times New Roman"/>
        <family val="1"/>
      </rPr>
      <t xml:space="preserve"> </t>
    </r>
    <r>
      <rPr>
        <sz val="18"/>
        <rFont val="標楷體"/>
        <family val="4"/>
        <charset val="136"/>
      </rPr>
      <t>屬</t>
    </r>
    <r>
      <rPr>
        <sz val="18"/>
        <rFont val="Times New Roman"/>
        <family val="1"/>
      </rPr>
      <t xml:space="preserve"> </t>
    </r>
    <r>
      <rPr>
        <sz val="18"/>
        <rFont val="標楷體"/>
        <family val="4"/>
        <charset val="136"/>
      </rPr>
      <t>性</t>
    </r>
    <phoneticPr fontId="31" type="noConversion"/>
  </si>
  <si>
    <r>
      <t>車</t>
    </r>
    <r>
      <rPr>
        <sz val="18"/>
        <rFont val="Times New Roman"/>
        <family val="1"/>
      </rPr>
      <t xml:space="preserve"> </t>
    </r>
    <r>
      <rPr>
        <sz val="18"/>
        <rFont val="標楷體"/>
        <family val="4"/>
        <charset val="136"/>
      </rPr>
      <t>位</t>
    </r>
    <r>
      <rPr>
        <sz val="18"/>
        <rFont val="Times New Roman"/>
        <family val="1"/>
      </rPr>
      <t xml:space="preserve"> </t>
    </r>
    <r>
      <rPr>
        <sz val="18"/>
        <rFont val="標楷體"/>
        <family val="4"/>
        <charset val="136"/>
      </rPr>
      <t>編</t>
    </r>
    <r>
      <rPr>
        <sz val="18"/>
        <rFont val="Times New Roman"/>
        <family val="1"/>
      </rPr>
      <t xml:space="preserve"> </t>
    </r>
    <r>
      <rPr>
        <sz val="18"/>
        <rFont val="標楷體"/>
        <family val="4"/>
        <charset val="136"/>
      </rPr>
      <t>號</t>
    </r>
    <phoneticPr fontId="31" type="noConversion"/>
  </si>
  <si>
    <r>
      <t>管</t>
    </r>
    <r>
      <rPr>
        <sz val="18"/>
        <rFont val="Times New Roman"/>
        <family val="1"/>
      </rPr>
      <t xml:space="preserve"> </t>
    </r>
    <r>
      <rPr>
        <sz val="18"/>
        <rFont val="標楷體"/>
        <family val="4"/>
        <charset val="136"/>
      </rPr>
      <t>理</t>
    </r>
    <r>
      <rPr>
        <sz val="18"/>
        <rFont val="Times New Roman"/>
        <family val="1"/>
      </rPr>
      <t xml:space="preserve">  </t>
    </r>
    <r>
      <rPr>
        <sz val="18"/>
        <rFont val="標楷體"/>
        <family val="4"/>
        <charset val="136"/>
      </rPr>
      <t>狀</t>
    </r>
    <r>
      <rPr>
        <sz val="18"/>
        <rFont val="Times New Roman"/>
        <family val="1"/>
      </rPr>
      <t xml:space="preserve"> </t>
    </r>
    <r>
      <rPr>
        <sz val="18"/>
        <rFont val="標楷體"/>
        <family val="4"/>
        <charset val="136"/>
      </rPr>
      <t>態</t>
    </r>
    <phoneticPr fontId="31" type="noConversion"/>
  </si>
  <si>
    <r>
      <t>管</t>
    </r>
    <r>
      <rPr>
        <sz val="18"/>
        <rFont val="Times New Roman"/>
        <family val="1"/>
      </rPr>
      <t xml:space="preserve">   </t>
    </r>
    <r>
      <rPr>
        <sz val="18"/>
        <rFont val="標楷體"/>
        <family val="4"/>
        <charset val="136"/>
      </rPr>
      <t>理</t>
    </r>
    <r>
      <rPr>
        <sz val="18"/>
        <rFont val="Times New Roman"/>
        <family val="1"/>
      </rPr>
      <t xml:space="preserve">    </t>
    </r>
    <r>
      <rPr>
        <sz val="18"/>
        <rFont val="標楷體"/>
        <family val="4"/>
        <charset val="136"/>
      </rPr>
      <t>費</t>
    </r>
    <phoneticPr fontId="31" type="noConversion"/>
  </si>
  <si>
    <r>
      <t>地</t>
    </r>
    <r>
      <rPr>
        <sz val="18"/>
        <rFont val="Times New Roman"/>
        <family val="1"/>
      </rPr>
      <t xml:space="preserve">           </t>
    </r>
    <r>
      <rPr>
        <sz val="18"/>
        <rFont val="標楷體"/>
        <family val="4"/>
        <charset val="136"/>
      </rPr>
      <t>坪</t>
    </r>
    <phoneticPr fontId="31" type="noConversion"/>
  </si>
  <si>
    <r>
      <t>持</t>
    </r>
    <r>
      <rPr>
        <sz val="18"/>
        <rFont val="Times New Roman"/>
        <family val="1"/>
      </rPr>
      <t xml:space="preserve">           </t>
    </r>
    <r>
      <rPr>
        <sz val="18"/>
        <rFont val="標楷體"/>
        <family val="4"/>
        <charset val="136"/>
      </rPr>
      <t>分</t>
    </r>
    <phoneticPr fontId="31" type="noConversion"/>
  </si>
  <si>
    <r>
      <t>貸</t>
    </r>
    <r>
      <rPr>
        <sz val="18"/>
        <rFont val="Times New Roman"/>
        <family val="1"/>
      </rPr>
      <t xml:space="preserve">  </t>
    </r>
    <r>
      <rPr>
        <sz val="18"/>
        <rFont val="標楷體"/>
        <family val="4"/>
        <charset val="136"/>
      </rPr>
      <t>款</t>
    </r>
    <r>
      <rPr>
        <sz val="18"/>
        <rFont val="Times New Roman"/>
        <family val="1"/>
      </rPr>
      <t xml:space="preserve"> </t>
    </r>
    <r>
      <rPr>
        <sz val="18"/>
        <rFont val="標楷體"/>
        <family val="4"/>
        <charset val="136"/>
      </rPr>
      <t>銀</t>
    </r>
    <r>
      <rPr>
        <sz val="18"/>
        <rFont val="Times New Roman"/>
        <family val="1"/>
      </rPr>
      <t xml:space="preserve"> </t>
    </r>
    <r>
      <rPr>
        <sz val="18"/>
        <rFont val="標楷體"/>
        <family val="4"/>
        <charset val="136"/>
      </rPr>
      <t>行</t>
    </r>
    <phoneticPr fontId="31" type="noConversion"/>
  </si>
  <si>
    <r>
      <t>設</t>
    </r>
    <r>
      <rPr>
        <sz val="18"/>
        <rFont val="Times New Roman"/>
        <family val="1"/>
      </rPr>
      <t xml:space="preserve">  </t>
    </r>
    <r>
      <rPr>
        <sz val="18"/>
        <rFont val="標楷體"/>
        <family val="4"/>
        <charset val="136"/>
      </rPr>
      <t>定</t>
    </r>
    <r>
      <rPr>
        <sz val="18"/>
        <rFont val="Times New Roman"/>
        <family val="1"/>
      </rPr>
      <t xml:space="preserve"> </t>
    </r>
    <r>
      <rPr>
        <sz val="18"/>
        <rFont val="標楷體"/>
        <family val="4"/>
        <charset val="136"/>
      </rPr>
      <t>金</t>
    </r>
    <r>
      <rPr>
        <sz val="18"/>
        <rFont val="Times New Roman"/>
        <family val="1"/>
      </rPr>
      <t xml:space="preserve"> </t>
    </r>
    <r>
      <rPr>
        <sz val="18"/>
        <rFont val="標楷體"/>
        <family val="4"/>
        <charset val="136"/>
      </rPr>
      <t>額</t>
    </r>
    <phoneticPr fontId="31" type="noConversion"/>
  </si>
  <si>
    <r>
      <t>私</t>
    </r>
    <r>
      <rPr>
        <sz val="18"/>
        <rFont val="Times New Roman"/>
        <family val="1"/>
      </rPr>
      <t xml:space="preserve">  </t>
    </r>
    <r>
      <rPr>
        <sz val="18"/>
        <rFont val="標楷體"/>
        <family val="4"/>
        <charset val="136"/>
      </rPr>
      <t>人</t>
    </r>
    <r>
      <rPr>
        <sz val="18"/>
        <rFont val="Times New Roman"/>
        <family val="1"/>
      </rPr>
      <t xml:space="preserve"> </t>
    </r>
    <r>
      <rPr>
        <sz val="18"/>
        <rFont val="標楷體"/>
        <family val="4"/>
        <charset val="136"/>
      </rPr>
      <t>貸</t>
    </r>
    <r>
      <rPr>
        <sz val="18"/>
        <rFont val="Times New Roman"/>
        <family val="1"/>
      </rPr>
      <t xml:space="preserve"> </t>
    </r>
    <r>
      <rPr>
        <sz val="18"/>
        <rFont val="標楷體"/>
        <family val="4"/>
        <charset val="136"/>
      </rPr>
      <t>款</t>
    </r>
    <phoneticPr fontId="31" type="noConversion"/>
  </si>
  <si>
    <r>
      <t>土地增值稅(元)</t>
    </r>
    <r>
      <rPr>
        <sz val="18"/>
        <rFont val="Times New Roman"/>
        <family val="1"/>
      </rPr>
      <t xml:space="preserve">    </t>
    </r>
    <r>
      <rPr>
        <sz val="18"/>
        <rFont val="標楷體"/>
        <family val="4"/>
        <charset val="136"/>
      </rPr>
      <t/>
    </r>
    <phoneticPr fontId="31" type="noConversion"/>
  </si>
  <si>
    <r>
      <t>房</t>
    </r>
    <r>
      <rPr>
        <sz val="18"/>
        <rFont val="Times New Roman"/>
        <family val="1"/>
      </rPr>
      <t xml:space="preserve"> </t>
    </r>
    <r>
      <rPr>
        <sz val="18"/>
        <rFont val="標楷體"/>
        <family val="4"/>
        <charset val="136"/>
      </rPr>
      <t>屋</t>
    </r>
    <r>
      <rPr>
        <sz val="18"/>
        <rFont val="Times New Roman"/>
        <family val="1"/>
      </rPr>
      <t xml:space="preserve">  </t>
    </r>
    <r>
      <rPr>
        <sz val="18"/>
        <rFont val="標楷體"/>
        <family val="4"/>
        <charset val="136"/>
      </rPr>
      <t>契</t>
    </r>
    <r>
      <rPr>
        <sz val="18"/>
        <rFont val="Times New Roman"/>
        <family val="1"/>
      </rPr>
      <t xml:space="preserve">  </t>
    </r>
    <r>
      <rPr>
        <sz val="18"/>
        <rFont val="標楷體"/>
        <family val="4"/>
        <charset val="136"/>
      </rPr>
      <t>稅</t>
    </r>
    <phoneticPr fontId="31" type="noConversion"/>
  </si>
  <si>
    <t>一、建物標的</t>
    <phoneticPr fontId="1" type="noConversion"/>
  </si>
  <si>
    <t>二、土地標的</t>
    <phoneticPr fontId="1" type="noConversion"/>
  </si>
  <si>
    <t>公設比</t>
    <phoneticPr fontId="1" type="noConversion"/>
  </si>
  <si>
    <t>公 設 比 :</t>
    <phoneticPr fontId="1" type="noConversion"/>
  </si>
  <si>
    <t>平方公尺</t>
    <phoneticPr fontId="1" type="noConversion"/>
  </si>
  <si>
    <t>陽台</t>
    <phoneticPr fontId="1" type="noConversion"/>
  </si>
  <si>
    <r>
      <t xml:space="preserve">■ </t>
    </r>
    <r>
      <rPr>
        <u/>
        <sz val="15"/>
        <color theme="1"/>
        <rFont val="標楷體"/>
        <family val="4"/>
        <charset val="136"/>
      </rPr>
      <t>附近行情</t>
    </r>
    <phoneticPr fontId="1" type="noConversion"/>
  </si>
  <si>
    <t>(下列記載事項如有未詳盡者，依地政機關登記簿謄本所記載為準)每㎡＝0.3025坪</t>
    <phoneticPr fontId="1" type="noConversion"/>
  </si>
  <si>
    <t>109/01</t>
    <phoneticPr fontId="1" type="noConversion"/>
  </si>
  <si>
    <t>專案名稱:</t>
    <phoneticPr fontId="1" type="noConversion"/>
  </si>
  <si>
    <t>產權調查表注意重點說明</t>
    <phoneticPr fontId="1" type="noConversion"/>
  </si>
  <si>
    <r>
      <t>一般合計約</t>
    </r>
    <r>
      <rPr>
        <sz val="14"/>
        <color rgb="FFFF0000"/>
        <rFont val="標楷體"/>
        <family val="4"/>
        <charset val="136"/>
      </rPr>
      <t xml:space="preserve"> </t>
    </r>
    <phoneticPr fontId="1" type="noConversion"/>
  </si>
  <si>
    <t>數值區分區查詢</t>
    <phoneticPr fontId="1" type="noConversion"/>
  </si>
  <si>
    <t>建築完成日期</t>
    <phoneticPr fontId="31" type="noConversion"/>
  </si>
  <si>
    <t>（分母）</t>
    <phoneticPr fontId="1" type="noConversion"/>
  </si>
  <si>
    <t>NO:</t>
    <phoneticPr fontId="1" type="noConversion"/>
  </si>
  <si>
    <t>■物謄(影)本</t>
    <phoneticPr fontId="1" type="noConversion"/>
  </si>
  <si>
    <t>■建物權狀(影)本</t>
    <phoneticPr fontId="1" type="noConversion"/>
  </si>
  <si>
    <t>■土地權狀(影)本</t>
    <phoneticPr fontId="1" type="noConversion"/>
  </si>
  <si>
    <t>廚房墻壁收納架 捲紙架 抹布架 可瀝水杯架</t>
  </si>
  <si>
    <t>主建物</t>
    <phoneticPr fontId="1" type="noConversion"/>
  </si>
  <si>
    <t>陽台</t>
    <phoneticPr fontId="1" type="noConversion"/>
  </si>
  <si>
    <t>雨遮</t>
    <phoneticPr fontId="1" type="noConversion"/>
  </si>
  <si>
    <t>持分</t>
    <phoneticPr fontId="1" type="noConversion"/>
  </si>
  <si>
    <t>坪</t>
    <phoneticPr fontId="1" type="noConversion"/>
  </si>
  <si>
    <t>分子</t>
    <phoneticPr fontId="1" type="noConversion"/>
  </si>
  <si>
    <t>分母</t>
    <phoneticPr fontId="1" type="noConversion"/>
  </si>
  <si>
    <t>每坪</t>
    <phoneticPr fontId="1" type="noConversion"/>
  </si>
  <si>
    <t>元</t>
    <phoneticPr fontId="1" type="noConversion"/>
  </si>
  <si>
    <t>萬元</t>
    <phoneticPr fontId="1" type="noConversion"/>
  </si>
  <si>
    <t>共有部分</t>
    <phoneticPr fontId="1" type="noConversion"/>
  </si>
  <si>
    <t>建號</t>
    <phoneticPr fontId="1" type="noConversion"/>
  </si>
  <si>
    <t>登記原因</t>
    <phoneticPr fontId="1" type="noConversion"/>
  </si>
  <si>
    <t>1.登記原因:</t>
    <phoneticPr fontId="1" type="noConversion"/>
  </si>
  <si>
    <t>擔保債權總金額</t>
    <phoneticPr fontId="1" type="noConversion"/>
  </si>
  <si>
    <t>擔保債權總金額</t>
    <phoneticPr fontId="1" type="noConversion"/>
  </si>
  <si>
    <t>車位</t>
    <phoneticPr fontId="1" type="noConversion"/>
  </si>
  <si>
    <t>防空避難室、停車空間等3項</t>
    <phoneticPr fontId="1" type="noConversion"/>
  </si>
  <si>
    <t>梯廳、通共管道等35項</t>
    <phoneticPr fontId="1" type="noConversion"/>
  </si>
  <si>
    <t>是</t>
    <phoneticPr fontId="1" type="noConversion"/>
  </si>
  <si>
    <t>主  建  物:</t>
    <phoneticPr fontId="1" type="noConversion"/>
  </si>
  <si>
    <t>西南/東北</t>
    <phoneticPr fontId="1" type="noConversion"/>
  </si>
  <si>
    <t>3/2/2</t>
    <phoneticPr fontId="1" type="noConversion"/>
  </si>
  <si>
    <t>鋼筋混凝土造</t>
    <phoneticPr fontId="1" type="noConversion"/>
  </si>
  <si>
    <t>自住</t>
    <phoneticPr fontId="1" type="noConversion"/>
  </si>
  <si>
    <t>中和區</t>
    <phoneticPr fontId="1" type="noConversion"/>
  </si>
  <si>
    <t>增建</t>
    <phoneticPr fontId="1" type="noConversion"/>
  </si>
  <si>
    <t>建坪內含車位：□是 ■否</t>
    <phoneticPr fontId="1" type="noConversion"/>
  </si>
  <si>
    <t>住家用</t>
    <phoneticPr fontId="1" type="noConversion"/>
  </si>
  <si>
    <t>製表日期:111年1月4日</t>
    <phoneticPr fontId="1" type="noConversion"/>
  </si>
  <si>
    <t>新北市中和區忠孝街58巷16弄33號4樓</t>
    <phoneticPr fontId="1" type="noConversion"/>
  </si>
  <si>
    <t>景新市場</t>
    <phoneticPr fontId="1" type="noConversion"/>
  </si>
  <si>
    <t>華新段</t>
    <phoneticPr fontId="1" type="noConversion"/>
  </si>
  <si>
    <t>99/9</t>
    <phoneticPr fontId="1" type="noConversion"/>
  </si>
  <si>
    <t>112/4</t>
    <phoneticPr fontId="1" type="noConversion"/>
  </si>
  <si>
    <t>4/5</t>
    <phoneticPr fontId="1" type="noConversion"/>
  </si>
  <si>
    <t>80/06/21</t>
    <phoneticPr fontId="1" type="noConversion"/>
  </si>
  <si>
    <t>24小時保全管理</t>
    <phoneticPr fontId="1" type="noConversion"/>
  </si>
  <si>
    <t>捷運南勢角站</t>
    <phoneticPr fontId="1" type="noConversion"/>
  </si>
  <si>
    <t>伯爵大第邊間電梯3房</t>
    <phoneticPr fontId="1" type="noConversion"/>
  </si>
  <si>
    <t>方塊磚</t>
    <phoneticPr fontId="1" type="noConversion"/>
  </si>
  <si>
    <t>興南國小、中和國中、華夏科技大學</t>
    <phoneticPr fontId="1" type="noConversion"/>
  </si>
  <si>
    <t>坡道平面</t>
    <phoneticPr fontId="1" type="noConversion"/>
  </si>
  <si>
    <t>含在房屋管理費內</t>
    <phoneticPr fontId="1" type="noConversion"/>
  </si>
  <si>
    <t xml:space="preserve">    平    面    圖   </t>
    <phoneticPr fontId="1" type="noConversion"/>
  </si>
  <si>
    <t>TA940333</t>
    <phoneticPr fontId="1" type="noConversion"/>
  </si>
  <si>
    <t>鄧木榮、鄧麗卿、鄧文發</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</si>
</sst>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76" formatCode="0.00_ "/>
    <numFmt numFmtId="177" formatCode="0.00&quot;坪&quot;"/>
    <numFmt numFmtId="178" formatCode="0&quot;米&quot;"/>
    <numFmt numFmtId="179" formatCode="0.00&quot;坪&quot;\ "/>
    <numFmt numFmtId="180" formatCode="0&quot;年&quot;"/>
    <numFmt numFmtId="181" formatCode="0&quot;萬&quot;"/>
    <numFmt numFmtId="182" formatCode="0.00_);[Red]\(0.00\)"/>
    <numFmt numFmtId="183" formatCode="0&quot;月&quot;"/>
    <numFmt numFmtId="184" formatCode="0&quot;日&quot;"/>
    <numFmt numFmtId="185" formatCode="0&quot;部&quot;"/>
    <numFmt numFmtId="186" formatCode="000&quot;萬&quot;"/>
    <numFmt numFmtId="187" formatCode="0&quot;戶&quot;"/>
    <numFmt numFmtId="188" formatCode="0&quot;層&quot;"/>
    <numFmt numFmtId="189" formatCode="0&quot;地號&quot;"/>
    <numFmt numFmtId="190" formatCode="0&quot;元/平方公尺&quot;"/>
    <numFmt numFmtId="191" formatCode="0&quot;元&quot;"/>
    <numFmt numFmtId="192" formatCode="0.0&quot;％&quot;"/>
    <numFmt numFmtId="193" formatCode="#,##0&quot;元&quot;"/>
    <numFmt numFmtId="194" formatCode="0.0&quot;萬&quot;&quot;/&quot;&quot;坪&quot;"/>
    <numFmt numFmtId="195" formatCode="&quot;公設比&quot;0%"/>
    <numFmt numFmtId="196" formatCode="0&quot;元/月&quot;"/>
    <numFmt numFmtId="197" formatCode="0.00&quot;m&quot;"/>
  </numFmts>
  <fonts count="55">
    <font>
      <sz val="12"/>
      <color theme="1"/>
      <name val="新細明體"/>
      <family val="2"/>
      <charset val="136"/>
      <scheme val="minor"/>
    </font>
    <font>
      <sz val="9"/>
      <name val="新細明體"/>
      <family val="2"/>
      <charset val="136"/>
      <scheme val="minor"/>
    </font>
    <font>
      <sz val="16"/>
      <color theme="1"/>
      <name val="新細明體"/>
      <family val="1"/>
      <charset val="136"/>
      <scheme val="minor"/>
    </font>
    <font>
      <sz val="26"/>
      <color theme="1"/>
      <name val="新細明體"/>
      <family val="2"/>
      <charset val="136"/>
      <scheme val="minor"/>
    </font>
    <font>
      <sz val="12"/>
      <color theme="1"/>
      <name val="新細明體"/>
      <family val="1"/>
      <charset val="136"/>
      <scheme val="minor"/>
    </font>
    <font>
      <sz val="12"/>
      <color theme="1"/>
      <name val="標楷體"/>
      <family val="4"/>
      <charset val="136"/>
    </font>
    <font>
      <sz val="16"/>
      <color theme="1"/>
      <name val="標楷體"/>
      <family val="4"/>
      <charset val="136"/>
    </font>
    <font>
      <sz val="14"/>
      <color theme="1"/>
      <name val="標楷體"/>
      <family val="4"/>
      <charset val="136"/>
    </font>
    <font>
      <sz val="12"/>
      <color theme="1"/>
      <name val="新細明體"/>
      <family val="1"/>
      <charset val="136"/>
    </font>
    <font>
      <sz val="11"/>
      <color theme="1"/>
      <name val="標楷體"/>
      <family val="4"/>
      <charset val="136"/>
    </font>
    <font>
      <sz val="14"/>
      <color rgb="FFCC0000"/>
      <name val="標楷體"/>
      <family val="4"/>
      <charset val="136"/>
    </font>
    <font>
      <sz val="13"/>
      <color theme="1"/>
      <name val="標楷體"/>
      <family val="4"/>
      <charset val="136"/>
    </font>
    <font>
      <sz val="17"/>
      <color theme="1"/>
      <name val="標楷體"/>
      <family val="4"/>
      <charset val="136"/>
    </font>
    <font>
      <sz val="15"/>
      <color theme="1"/>
      <name val="標楷體"/>
      <family val="4"/>
      <charset val="136"/>
    </font>
    <font>
      <u/>
      <sz val="15"/>
      <color theme="1"/>
      <name val="標楷體"/>
      <family val="4"/>
      <charset val="136"/>
    </font>
    <font>
      <sz val="22"/>
      <color theme="1"/>
      <name val="新細明體"/>
      <family val="2"/>
      <charset val="136"/>
      <scheme val="minor"/>
    </font>
    <font>
      <sz val="9"/>
      <color indexed="81"/>
      <name val="Tahoma"/>
      <family val="2"/>
    </font>
    <font>
      <b/>
      <sz val="9"/>
      <color indexed="81"/>
      <name val="Tahoma"/>
      <family val="2"/>
    </font>
    <font>
      <b/>
      <sz val="9"/>
      <color indexed="81"/>
      <name val="細明體"/>
      <family val="3"/>
      <charset val="136"/>
    </font>
    <font>
      <b/>
      <sz val="18"/>
      <color theme="1"/>
      <name val="標楷體"/>
      <family val="4"/>
      <charset val="136"/>
    </font>
    <font>
      <b/>
      <sz val="20"/>
      <color theme="1"/>
      <name val="標楷體"/>
      <family val="4"/>
      <charset val="136"/>
    </font>
    <font>
      <sz val="10"/>
      <color rgb="FF000000"/>
      <name val="標楷體"/>
      <family val="4"/>
      <charset val="136"/>
    </font>
    <font>
      <sz val="11"/>
      <color rgb="FF000000"/>
      <name val="標楷體"/>
      <family val="4"/>
      <charset val="136"/>
    </font>
    <font>
      <sz val="12"/>
      <color rgb="FF000000"/>
      <name val="標楷體"/>
      <family val="4"/>
      <charset val="136"/>
    </font>
    <font>
      <sz val="18"/>
      <color theme="1"/>
      <name val="標楷體"/>
      <family val="4"/>
      <charset val="136"/>
    </font>
    <font>
      <sz val="12"/>
      <color rgb="FFFF0000"/>
      <name val="標楷體"/>
      <family val="4"/>
      <charset val="136"/>
    </font>
    <font>
      <sz val="14"/>
      <color theme="1"/>
      <name val="新細明體"/>
      <family val="2"/>
      <charset val="136"/>
      <scheme val="minor"/>
    </font>
    <font>
      <sz val="10"/>
      <color theme="1"/>
      <name val="標楷體"/>
      <family val="4"/>
      <charset val="136"/>
    </font>
    <font>
      <sz val="23"/>
      <color rgb="FF333333"/>
      <name val="Microsoft YaHei"/>
      <family val="2"/>
      <charset val="134"/>
    </font>
    <font>
      <sz val="12"/>
      <color rgb="FFFF0000"/>
      <name val="新細明體"/>
      <family val="1"/>
      <charset val="136"/>
      <scheme val="minor"/>
    </font>
    <font>
      <sz val="18"/>
      <name val="標楷體"/>
      <family val="4"/>
      <charset val="136"/>
    </font>
    <font>
      <sz val="9"/>
      <name val="新細明體"/>
      <family val="1"/>
      <charset val="136"/>
    </font>
    <font>
      <sz val="18"/>
      <name val="Times New Roman"/>
      <family val="1"/>
    </font>
    <font>
      <sz val="18"/>
      <color theme="1"/>
      <name val="新細明體"/>
      <family val="2"/>
      <charset val="136"/>
      <scheme val="minor"/>
    </font>
    <font>
      <sz val="14"/>
      <color rgb="FFFF0000"/>
      <name val="標楷體"/>
      <family val="4"/>
      <charset val="136"/>
    </font>
    <font>
      <u/>
      <sz val="18"/>
      <name val="標楷體"/>
      <family val="4"/>
      <charset val="136"/>
    </font>
    <font>
      <u/>
      <sz val="18"/>
      <name val="Times New Roman"/>
      <family val="1"/>
    </font>
    <font>
      <sz val="24"/>
      <name val="標楷體"/>
      <family val="4"/>
      <charset val="136"/>
    </font>
    <font>
      <u/>
      <sz val="20"/>
      <name val="Geneva"/>
      <family val="2"/>
    </font>
    <font>
      <sz val="16"/>
      <name val="標楷體"/>
      <family val="4"/>
      <charset val="136"/>
    </font>
    <font>
      <sz val="36"/>
      <name val="新造粗行楷"/>
      <family val="3"/>
      <charset val="136"/>
    </font>
    <font>
      <sz val="12"/>
      <name val="標楷體"/>
      <family val="4"/>
      <charset val="136"/>
    </font>
    <font>
      <sz val="10"/>
      <name val="標楷體"/>
      <family val="4"/>
      <charset val="136"/>
    </font>
    <font>
      <sz val="14"/>
      <name val="標楷體"/>
      <family val="4"/>
      <charset val="136"/>
    </font>
    <font>
      <sz val="15"/>
      <name val="標楷體"/>
      <family val="4"/>
      <charset val="136"/>
    </font>
    <font>
      <sz val="22"/>
      <name val="標楷體"/>
      <family val="4"/>
      <charset val="136"/>
    </font>
    <font>
      <u/>
      <sz val="22"/>
      <name val="標楷體"/>
      <family val="4"/>
      <charset val="136"/>
    </font>
    <font>
      <sz val="9"/>
      <color theme="1"/>
      <name val="標楷體"/>
      <family val="4"/>
      <charset val="136"/>
    </font>
    <font>
      <b/>
      <sz val="24"/>
      <color rgb="FFC00000"/>
      <name val="標楷體"/>
      <family val="4"/>
      <charset val="136"/>
    </font>
    <font>
      <b/>
      <sz val="26"/>
      <color rgb="FFC00000"/>
      <name val="標楷體"/>
      <family val="4"/>
      <charset val="136"/>
    </font>
    <font>
      <u/>
      <sz val="14"/>
      <color rgb="FFFF0000"/>
      <name val="標楷體"/>
      <family val="4"/>
      <charset val="136"/>
    </font>
    <font>
      <sz val="12"/>
      <color theme="1"/>
      <name val="Arial"/>
      <family val="2"/>
    </font>
    <font>
      <sz val="10"/>
      <color theme="1"/>
      <name val="新細明體"/>
      <family val="2"/>
      <charset val="136"/>
      <scheme val="minor"/>
    </font>
    <font>
      <sz val="9"/>
      <name val="標楷體"/>
      <family val="4"/>
      <charset val="136"/>
    </font>
    <font>
      <sz val="28"/>
      <color rgb="FF0033CC"/>
      <name val="華康超明體"/>
      <family val="3"/>
      <charset val="136"/>
    </font>
  </fonts>
  <fills count="5">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rgb="FFFFFFFF"/>
      </left>
      <right style="medium">
        <color rgb="FFFFFFFF"/>
      </right>
      <top style="medium">
        <color rgb="FFFFFFFF"/>
      </top>
      <bottom style="medium">
        <color rgb="FFFFFFFF"/>
      </bottom>
      <diagonal/>
    </border>
    <border>
      <left style="thin">
        <color indexed="64"/>
      </left>
      <right/>
      <top style="hair">
        <color indexed="64"/>
      </top>
      <bottom/>
      <diagonal/>
    </border>
    <border>
      <left/>
      <right style="thin">
        <color indexed="64"/>
      </right>
      <top style="hair">
        <color indexed="64"/>
      </top>
      <bottom/>
      <diagonal/>
    </border>
    <border>
      <left style="hair">
        <color auto="1"/>
      </left>
      <right style="thin">
        <color auto="1"/>
      </right>
      <top style="thin">
        <color indexed="64"/>
      </top>
      <bottom style="thin">
        <color auto="1"/>
      </bottom>
      <diagonal/>
    </border>
    <border>
      <left style="hair">
        <color indexed="64"/>
      </left>
      <right/>
      <top style="thin">
        <color indexed="64"/>
      </top>
      <bottom style="thin">
        <color auto="1"/>
      </bottom>
      <diagonal/>
    </border>
    <border>
      <left style="hair">
        <color auto="1"/>
      </left>
      <right style="hair">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4659260841701"/>
      </left>
      <right/>
      <top style="hair">
        <color auto="1"/>
      </top>
      <bottom style="hair">
        <color auto="1"/>
      </bottom>
      <diagonal/>
    </border>
    <border>
      <left style="hair">
        <color auto="1"/>
      </left>
      <right style="thin">
        <color auto="1"/>
      </right>
      <top style="hair">
        <color auto="1"/>
      </top>
      <bottom style="thin">
        <color auto="1"/>
      </bottom>
      <diagonal/>
    </border>
    <border>
      <left/>
      <right/>
      <top style="hair">
        <color auto="1"/>
      </top>
      <bottom style="thin">
        <color auto="1"/>
      </bottom>
      <diagonal/>
    </border>
    <border>
      <left/>
      <right/>
      <top style="thin">
        <color auto="1"/>
      </top>
      <bottom style="hair">
        <color auto="1"/>
      </bottom>
      <diagonal/>
    </border>
    <border>
      <left style="hair">
        <color indexed="64"/>
      </left>
      <right/>
      <top style="thin">
        <color indexed="64"/>
      </top>
      <bottom style="hair">
        <color auto="1"/>
      </bottom>
      <diagonal/>
    </border>
    <border>
      <left/>
      <right style="hair">
        <color auto="1"/>
      </right>
      <top style="thin">
        <color auto="1"/>
      </top>
      <bottom style="hair">
        <color auto="1"/>
      </bottom>
      <diagonal/>
    </border>
    <border>
      <left style="hair">
        <color indexed="64"/>
      </left>
      <right/>
      <top style="hair">
        <color auto="1"/>
      </top>
      <bottom style="thin">
        <color auto="1"/>
      </bottom>
      <diagonal/>
    </border>
    <border>
      <left/>
      <right style="hair">
        <color indexed="64"/>
      </right>
      <top style="hair">
        <color auto="1"/>
      </top>
      <bottom style="thin">
        <color auto="1"/>
      </bottom>
      <diagonal/>
    </border>
    <border>
      <left/>
      <right/>
      <top style="hair">
        <color auto="1"/>
      </top>
      <bottom style="hair">
        <color auto="1"/>
      </bottom>
      <diagonal/>
    </border>
    <border>
      <left style="hair">
        <color indexed="64"/>
      </left>
      <right/>
      <top style="thin">
        <color indexed="64"/>
      </top>
      <bottom/>
      <diagonal/>
    </border>
    <border>
      <left/>
      <right style="thin">
        <color indexed="64"/>
      </right>
      <top style="hair">
        <color auto="1"/>
      </top>
      <bottom style="thin">
        <color indexed="64"/>
      </bottom>
      <diagonal/>
    </border>
    <border>
      <left style="medium">
        <color theme="9" tint="-0.24994659260841701"/>
      </left>
      <right/>
      <top style="hair">
        <color auto="1"/>
      </top>
      <bottom style="thin">
        <color auto="1"/>
      </bottom>
      <diagonal/>
    </border>
    <border>
      <left style="hair">
        <color auto="1"/>
      </left>
      <right style="hair">
        <color auto="1"/>
      </right>
      <top/>
      <bottom style="hair">
        <color auto="1"/>
      </bottom>
      <diagonal/>
    </border>
    <border>
      <left/>
      <right style="thin">
        <color indexed="64"/>
      </right>
      <top style="medium">
        <color indexed="64"/>
      </top>
      <bottom/>
      <diagonal/>
    </border>
    <border>
      <left/>
      <right/>
      <top style="medium">
        <color indexed="64"/>
      </top>
      <bottom/>
      <diagonal/>
    </border>
    <border>
      <left/>
      <right style="thin">
        <color auto="1"/>
      </right>
      <top style="medium">
        <color indexed="64"/>
      </top>
      <bottom style="medium">
        <color indexed="64"/>
      </bottom>
      <diagonal/>
    </border>
    <border>
      <left/>
      <right/>
      <top style="medium">
        <color indexed="64"/>
      </top>
      <bottom style="medium">
        <color indexed="64"/>
      </bottom>
      <diagonal/>
    </border>
    <border>
      <left/>
      <right style="thin">
        <color indexed="64"/>
      </right>
      <top style="double">
        <color indexed="64"/>
      </top>
      <bottom/>
      <diagonal/>
    </border>
    <border>
      <left style="hair">
        <color indexed="64"/>
      </left>
      <right/>
      <top style="double">
        <color indexed="64"/>
      </top>
      <bottom/>
      <diagonal/>
    </border>
    <border>
      <left/>
      <right/>
      <top style="double">
        <color indexed="64"/>
      </top>
      <bottom/>
      <diagonal/>
    </border>
    <border>
      <left/>
      <right/>
      <top/>
      <bottom style="double">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hair">
        <color auto="1"/>
      </bottom>
      <diagonal/>
    </border>
    <border>
      <left/>
      <right style="medium">
        <color theme="9" tint="-0.24994659260841701"/>
      </right>
      <top style="medium">
        <color theme="9" tint="-0.24994659260841701"/>
      </top>
      <bottom style="medium">
        <color theme="9" tint="-0.24994659260841701"/>
      </bottom>
      <diagonal/>
    </border>
    <border>
      <left style="medium">
        <color theme="9" tint="-0.24994659260841701"/>
      </left>
      <right/>
      <top style="medium">
        <color theme="9" tint="-0.24994659260841701"/>
      </top>
      <bottom style="medium">
        <color theme="9" tint="-0.24994659260841701"/>
      </bottom>
      <diagonal/>
    </border>
    <border>
      <left/>
      <right/>
      <top/>
      <bottom style="thick">
        <color theme="9" tint="-0.24994659260841701"/>
      </bottom>
      <diagonal/>
    </border>
    <border>
      <left style="medium">
        <color theme="9" tint="-0.24994659260841701"/>
      </left>
      <right style="medium">
        <color theme="9" tint="-0.24994659260841701"/>
      </right>
      <top style="medium">
        <color theme="9" tint="-0.24994659260841701"/>
      </top>
      <bottom style="thick">
        <color theme="9" tint="-0.24994659260841701"/>
      </bottom>
      <diagonal/>
    </border>
    <border>
      <left/>
      <right/>
      <top/>
      <bottom style="medium">
        <color theme="9"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9" tint="-0.24994659260841701"/>
      </left>
      <right/>
      <top/>
      <bottom style="thin">
        <color indexed="64"/>
      </bottom>
      <diagonal/>
    </border>
    <border>
      <left/>
      <right/>
      <top style="thick">
        <color theme="9" tint="-0.24994659260841701"/>
      </top>
      <bottom style="thin">
        <color indexed="64"/>
      </bottom>
      <diagonal/>
    </border>
  </borders>
  <cellStyleXfs count="1">
    <xf numFmtId="0" fontId="0" fillId="0" borderId="0">
      <alignment vertical="center"/>
    </xf>
  </cellStyleXfs>
  <cellXfs count="341">
    <xf numFmtId="0" fontId="0" fillId="0" borderId="0" xfId="0">
      <alignment vertical="center"/>
    </xf>
    <xf numFmtId="0" fontId="2" fillId="0" borderId="0" xfId="0" applyFont="1">
      <alignment vertical="center"/>
    </xf>
    <xf numFmtId="0" fontId="4" fillId="0" borderId="0" xfId="0" applyFont="1">
      <alignment vertical="center"/>
    </xf>
    <xf numFmtId="0" fontId="5"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6" fillId="0" borderId="0" xfId="0" applyFont="1" applyAlignment="1">
      <alignment horizontal="right" vertical="center"/>
    </xf>
    <xf numFmtId="0" fontId="0" fillId="0" borderId="0" xfId="0" applyAlignment="1">
      <alignment horizontal="center" vertical="center"/>
    </xf>
    <xf numFmtId="0" fontId="7" fillId="0" borderId="14" xfId="0" applyFont="1" applyBorder="1" applyAlignment="1">
      <alignment horizontal="center" vertical="center"/>
    </xf>
    <xf numFmtId="0" fontId="7" fillId="0" borderId="14" xfId="0" applyFont="1" applyBorder="1">
      <alignment vertical="center"/>
    </xf>
    <xf numFmtId="0" fontId="3" fillId="2" borderId="0" xfId="0" applyFont="1" applyFill="1">
      <alignment vertical="center"/>
    </xf>
    <xf numFmtId="0" fontId="3" fillId="0" borderId="0" xfId="0" applyFont="1">
      <alignment vertical="center"/>
    </xf>
    <xf numFmtId="0" fontId="13" fillId="0" borderId="0" xfId="0" applyFont="1">
      <alignment vertical="center"/>
    </xf>
    <xf numFmtId="0" fontId="13" fillId="0" borderId="0" xfId="0" applyFont="1" applyAlignment="1">
      <alignment horizontal="left" vertical="top"/>
    </xf>
    <xf numFmtId="177" fontId="7" fillId="0" borderId="0" xfId="0" applyNumberFormat="1" applyFont="1" applyAlignment="1">
      <alignment horizontal="left" vertical="center"/>
    </xf>
    <xf numFmtId="180" fontId="7" fillId="0" borderId="0" xfId="0" applyNumberFormat="1" applyFont="1" applyAlignment="1">
      <alignment horizontal="left" vertical="center"/>
    </xf>
    <xf numFmtId="0" fontId="15" fillId="0" borderId="0" xfId="0" applyFont="1" applyAlignment="1">
      <alignment horizontal="center" vertical="center"/>
    </xf>
    <xf numFmtId="0" fontId="8" fillId="0" borderId="0" xfId="0" applyFont="1">
      <alignment vertical="center"/>
    </xf>
    <xf numFmtId="0" fontId="19" fillId="0" borderId="0" xfId="0" applyFont="1">
      <alignment vertical="center"/>
    </xf>
    <xf numFmtId="0" fontId="5" fillId="0" borderId="0" xfId="0" applyFont="1" applyAlignment="1">
      <alignment horizontal="center" vertical="center"/>
    </xf>
    <xf numFmtId="0" fontId="0" fillId="0" borderId="0" xfId="0" applyAlignment="1">
      <alignment horizontal="left" vertical="center"/>
    </xf>
    <xf numFmtId="0" fontId="20" fillId="0" borderId="0" xfId="0" applyFont="1">
      <alignment vertical="center"/>
    </xf>
    <xf numFmtId="0" fontId="0" fillId="0" borderId="3" xfId="0" applyBorder="1" applyAlignment="1">
      <alignment horizontal="center" vertical="center"/>
    </xf>
    <xf numFmtId="0" fontId="21" fillId="0" borderId="0" xfId="0" applyFont="1">
      <alignment vertical="center"/>
    </xf>
    <xf numFmtId="0" fontId="23" fillId="0" borderId="0" xfId="0" applyFont="1">
      <alignment vertical="center"/>
    </xf>
    <xf numFmtId="0" fontId="5" fillId="0" borderId="34" xfId="0" applyFont="1" applyBorder="1" applyAlignment="1">
      <alignment horizontal="left" vertical="center"/>
    </xf>
    <xf numFmtId="181" fontId="7" fillId="0" borderId="0" xfId="0" applyNumberFormat="1" applyFont="1" applyAlignment="1">
      <alignment horizontal="left" vertical="center"/>
    </xf>
    <xf numFmtId="179" fontId="7" fillId="0" borderId="0" xfId="0" applyNumberFormat="1" applyFont="1" applyAlignment="1">
      <alignment horizontal="left" vertical="center"/>
    </xf>
    <xf numFmtId="0" fontId="24" fillId="0" borderId="0" xfId="0" applyFont="1" applyAlignment="1">
      <alignment horizontal="center" vertical="center"/>
    </xf>
    <xf numFmtId="0" fontId="11" fillId="0" borderId="0" xfId="0" applyFont="1" applyAlignment="1">
      <alignment horizontal="center" vertical="center"/>
    </xf>
    <xf numFmtId="0" fontId="26" fillId="0" borderId="0" xfId="0" applyFont="1">
      <alignment vertical="center"/>
    </xf>
    <xf numFmtId="0" fontId="7" fillId="0" borderId="0" xfId="0" applyFont="1" applyAlignment="1">
      <alignment horizontal="left" vertical="center"/>
    </xf>
    <xf numFmtId="0" fontId="5" fillId="0" borderId="1" xfId="0" applyFont="1" applyBorder="1" applyAlignment="1">
      <alignment horizontal="center" vertical="center"/>
    </xf>
    <xf numFmtId="0" fontId="11" fillId="0" borderId="1" xfId="0" applyFont="1" applyBorder="1">
      <alignment vertical="center"/>
    </xf>
    <xf numFmtId="0" fontId="11" fillId="0" borderId="1" xfId="0" applyFont="1" applyBorder="1" applyAlignment="1">
      <alignment horizontal="center" vertical="center"/>
    </xf>
    <xf numFmtId="0" fontId="22" fillId="0" borderId="1" xfId="0" applyFont="1" applyBorder="1" applyAlignment="1">
      <alignment horizontal="left" vertical="center" wrapText="1"/>
    </xf>
    <xf numFmtId="0" fontId="9" fillId="0" borderId="1" xfId="0" applyFont="1" applyBorder="1">
      <alignment vertical="center"/>
    </xf>
    <xf numFmtId="0" fontId="22" fillId="0" borderId="1" xfId="0" applyFont="1" applyBorder="1">
      <alignment vertical="center"/>
    </xf>
    <xf numFmtId="0" fontId="5" fillId="0" borderId="1" xfId="0" applyFont="1" applyBorder="1">
      <alignment vertical="center"/>
    </xf>
    <xf numFmtId="0" fontId="23" fillId="0" borderId="1" xfId="0" applyFont="1" applyBorder="1">
      <alignment vertical="center"/>
    </xf>
    <xf numFmtId="0" fontId="21" fillId="0" borderId="1" xfId="0" applyFont="1" applyBorder="1">
      <alignment vertical="center"/>
    </xf>
    <xf numFmtId="178" fontId="7" fillId="0" borderId="0" xfId="0" applyNumberFormat="1" applyFont="1" applyAlignment="1">
      <alignment horizontal="left" vertical="center"/>
    </xf>
    <xf numFmtId="0" fontId="9" fillId="0" borderId="10" xfId="0" applyFont="1" applyBorder="1">
      <alignment vertical="center"/>
    </xf>
    <xf numFmtId="0" fontId="9" fillId="0" borderId="12" xfId="0" applyFont="1" applyBorder="1">
      <alignment vertical="center"/>
    </xf>
    <xf numFmtId="0" fontId="22" fillId="0" borderId="11" xfId="0" applyFont="1" applyBorder="1">
      <alignment vertical="center"/>
    </xf>
    <xf numFmtId="0" fontId="0" fillId="0" borderId="10" xfId="0" applyBorder="1">
      <alignment vertical="center"/>
    </xf>
    <xf numFmtId="0" fontId="27" fillId="0" borderId="10" xfId="0" applyFont="1" applyBorder="1">
      <alignment vertical="center"/>
    </xf>
    <xf numFmtId="0" fontId="5" fillId="0" borderId="12" xfId="0" applyFont="1" applyBorder="1">
      <alignment vertical="center"/>
    </xf>
    <xf numFmtId="0" fontId="21" fillId="0" borderId="11" xfId="0" applyFont="1" applyBorder="1">
      <alignment vertical="center"/>
    </xf>
    <xf numFmtId="176" fontId="7" fillId="0" borderId="0" xfId="0" applyNumberFormat="1" applyFont="1" applyAlignment="1">
      <alignment horizontal="center" vertical="center"/>
    </xf>
    <xf numFmtId="9" fontId="7" fillId="0" borderId="0" xfId="0" applyNumberFormat="1" applyFont="1" applyAlignment="1">
      <alignment horizontal="left" vertical="center"/>
    </xf>
    <xf numFmtId="0" fontId="6" fillId="0" borderId="0" xfId="0" applyFont="1">
      <alignment vertical="center"/>
    </xf>
    <xf numFmtId="0" fontId="28" fillId="0" borderId="0" xfId="0" applyFont="1" applyAlignment="1">
      <alignment vertical="center" wrapText="1"/>
    </xf>
    <xf numFmtId="0" fontId="30" fillId="0" borderId="0" xfId="0" applyFont="1">
      <alignment vertical="center"/>
    </xf>
    <xf numFmtId="0" fontId="30" fillId="0" borderId="0" xfId="0" applyFont="1" applyAlignment="1">
      <alignment horizontal="center" vertical="center"/>
    </xf>
    <xf numFmtId="0" fontId="30" fillId="0" borderId="41" xfId="0" applyFont="1" applyBorder="1" applyAlignment="1">
      <alignment horizontal="center"/>
    </xf>
    <xf numFmtId="0" fontId="30" fillId="0" borderId="52" xfId="0" applyFont="1" applyBorder="1" applyAlignment="1">
      <alignment horizontal="center"/>
    </xf>
    <xf numFmtId="180" fontId="30" fillId="0" borderId="32" xfId="0" applyNumberFormat="1" applyFont="1" applyBorder="1" applyAlignment="1">
      <alignment horizontal="center"/>
    </xf>
    <xf numFmtId="0" fontId="30" fillId="0" borderId="0" xfId="0" applyFont="1" applyAlignment="1"/>
    <xf numFmtId="0" fontId="32" fillId="0" borderId="0" xfId="0" applyFont="1" applyAlignment="1"/>
    <xf numFmtId="0" fontId="0" fillId="0" borderId="72" xfId="0" applyBorder="1">
      <alignment vertical="center"/>
    </xf>
    <xf numFmtId="0" fontId="0" fillId="0" borderId="74" xfId="0" applyBorder="1">
      <alignment vertical="center"/>
    </xf>
    <xf numFmtId="49" fontId="0" fillId="0" borderId="0" xfId="0" applyNumberFormat="1">
      <alignment vertical="center"/>
    </xf>
    <xf numFmtId="0" fontId="0" fillId="0" borderId="73" xfId="0" applyBorder="1" applyAlignment="1">
      <alignment horizontal="left" vertical="center"/>
    </xf>
    <xf numFmtId="0" fontId="7" fillId="0" borderId="25" xfId="0" applyFont="1" applyBorder="1">
      <alignment vertical="center"/>
    </xf>
    <xf numFmtId="0" fontId="7" fillId="0" borderId="13" xfId="0" applyFont="1" applyBorder="1">
      <alignment vertical="center"/>
    </xf>
    <xf numFmtId="0" fontId="7" fillId="0" borderId="16" xfId="0" applyFont="1" applyBorder="1">
      <alignment vertical="center"/>
    </xf>
    <xf numFmtId="0" fontId="7" fillId="0" borderId="23" xfId="0" applyFont="1" applyBorder="1">
      <alignment vertical="center"/>
    </xf>
    <xf numFmtId="0" fontId="7" fillId="0" borderId="17" xfId="0" applyFont="1" applyBorder="1">
      <alignment vertical="center"/>
    </xf>
    <xf numFmtId="0" fontId="7" fillId="0" borderId="17" xfId="0" applyFont="1" applyBorder="1" applyAlignment="1">
      <alignment vertical="center" wrapText="1"/>
    </xf>
    <xf numFmtId="0" fontId="7" fillId="0" borderId="24" xfId="0" applyFont="1" applyBorder="1">
      <alignment vertical="center"/>
    </xf>
    <xf numFmtId="0" fontId="7" fillId="0" borderId="19" xfId="0" applyFont="1" applyBorder="1">
      <alignment vertical="center"/>
    </xf>
    <xf numFmtId="43" fontId="30" fillId="0" borderId="32" xfId="0" applyNumberFormat="1" applyFont="1" applyBorder="1" applyAlignment="1">
      <alignment horizontal="center" vertical="center"/>
    </xf>
    <xf numFmtId="43" fontId="30" fillId="0" borderId="32" xfId="0" applyNumberFormat="1" applyFont="1" applyBorder="1" applyAlignment="1">
      <alignment horizontal="right" vertical="center"/>
    </xf>
    <xf numFmtId="43" fontId="30" fillId="0" borderId="23" xfId="0" applyNumberFormat="1" applyFont="1" applyBorder="1" applyAlignment="1">
      <alignment horizontal="center" vertical="center"/>
    </xf>
    <xf numFmtId="43" fontId="30" fillId="0" borderId="59" xfId="0" applyNumberFormat="1" applyFont="1" applyBorder="1" applyAlignment="1">
      <alignment horizontal="center" vertical="center"/>
    </xf>
    <xf numFmtId="0" fontId="30" fillId="0" borderId="45" xfId="0" applyFont="1" applyBorder="1" applyAlignment="1">
      <alignment horizontal="center" vertical="center" shrinkToFit="1"/>
    </xf>
    <xf numFmtId="14" fontId="30" fillId="0" borderId="32" xfId="0" applyNumberFormat="1" applyFont="1" applyBorder="1" applyAlignment="1">
      <alignment horizontal="center"/>
    </xf>
    <xf numFmtId="187" fontId="30" fillId="0" borderId="32" xfId="0" applyNumberFormat="1" applyFont="1" applyBorder="1" applyAlignment="1">
      <alignment horizontal="center"/>
    </xf>
    <xf numFmtId="185" fontId="30" fillId="0" borderId="47" xfId="0" applyNumberFormat="1" applyFont="1" applyBorder="1" applyAlignment="1">
      <alignment horizontal="center"/>
    </xf>
    <xf numFmtId="178" fontId="30" fillId="0" borderId="45" xfId="0" applyNumberFormat="1" applyFont="1" applyBorder="1" applyAlignment="1">
      <alignment horizontal="center"/>
    </xf>
    <xf numFmtId="0" fontId="33" fillId="0" borderId="0" xfId="0" applyFont="1">
      <alignment vertical="center"/>
    </xf>
    <xf numFmtId="49" fontId="0" fillId="0" borderId="0" xfId="0" applyNumberFormat="1" applyAlignment="1">
      <alignment horizontal="left" vertical="center"/>
    </xf>
    <xf numFmtId="49" fontId="30" fillId="0" borderId="45" xfId="0" applyNumberFormat="1" applyFont="1" applyBorder="1" applyAlignment="1">
      <alignment horizontal="center" vertical="center"/>
    </xf>
    <xf numFmtId="176" fontId="7" fillId="0" borderId="0" xfId="0" applyNumberFormat="1" applyFont="1">
      <alignment vertical="center"/>
    </xf>
    <xf numFmtId="183" fontId="7" fillId="0" borderId="0" xfId="0" applyNumberFormat="1" applyFont="1" applyAlignment="1">
      <alignment horizontal="left" vertical="center"/>
    </xf>
    <xf numFmtId="184" fontId="7" fillId="0" borderId="0" xfId="0" applyNumberFormat="1" applyFont="1" applyAlignment="1">
      <alignment horizontal="left" vertical="center"/>
    </xf>
    <xf numFmtId="176" fontId="7" fillId="0" borderId="15" xfId="0" applyNumberFormat="1" applyFont="1" applyBorder="1">
      <alignment vertical="center"/>
    </xf>
    <xf numFmtId="0" fontId="30" fillId="0" borderId="3" xfId="0" applyFont="1" applyBorder="1" applyAlignment="1">
      <alignment horizontal="center"/>
    </xf>
    <xf numFmtId="0" fontId="30" fillId="0" borderId="0" xfId="0" applyFont="1" applyAlignment="1">
      <alignment horizontal="center"/>
    </xf>
    <xf numFmtId="0" fontId="30" fillId="0" borderId="32" xfId="0" applyFont="1" applyBorder="1" applyAlignment="1">
      <alignment horizontal="center"/>
    </xf>
    <xf numFmtId="0" fontId="30" fillId="0" borderId="47" xfId="0" applyFont="1" applyBorder="1" applyAlignment="1">
      <alignment horizontal="center"/>
    </xf>
    <xf numFmtId="0" fontId="35" fillId="0" borderId="0" xfId="0" applyFont="1" applyAlignment="1">
      <alignment horizontal="center" vertical="center"/>
    </xf>
    <xf numFmtId="0" fontId="35" fillId="0" borderId="0" xfId="0" applyFont="1">
      <alignment vertical="center"/>
    </xf>
    <xf numFmtId="0" fontId="30" fillId="3" borderId="68" xfId="0" applyFont="1" applyFill="1" applyBorder="1" applyAlignment="1">
      <alignment horizontal="center"/>
    </xf>
    <xf numFmtId="0" fontId="30" fillId="0" borderId="33" xfId="0" applyFont="1" applyBorder="1" applyAlignment="1">
      <alignment horizontal="center" vertical="center"/>
    </xf>
    <xf numFmtId="0" fontId="30" fillId="0" borderId="6" xfId="0" applyFont="1" applyBorder="1" applyAlignment="1">
      <alignment horizontal="center" vertical="center"/>
    </xf>
    <xf numFmtId="0" fontId="30" fillId="0" borderId="58" xfId="0" applyFont="1" applyBorder="1" applyAlignment="1">
      <alignment horizontal="center" vertical="center"/>
    </xf>
    <xf numFmtId="0" fontId="30" fillId="0" borderId="8" xfId="0" applyFont="1" applyBorder="1" applyAlignment="1">
      <alignment horizontal="center" vertical="center"/>
    </xf>
    <xf numFmtId="0" fontId="24" fillId="0" borderId="0" xfId="0" applyFont="1" applyAlignment="1">
      <alignment horizontal="center" wrapText="1"/>
    </xf>
    <xf numFmtId="0" fontId="38" fillId="0" borderId="0" xfId="0" applyFont="1" applyAlignment="1">
      <alignment horizontal="left" vertical="center"/>
    </xf>
    <xf numFmtId="0" fontId="39" fillId="0" borderId="0" xfId="0" applyFont="1">
      <alignment vertical="center"/>
    </xf>
    <xf numFmtId="0" fontId="39" fillId="0" borderId="0" xfId="0" applyFont="1" applyAlignment="1">
      <alignment horizontal="center" vertical="center"/>
    </xf>
    <xf numFmtId="3" fontId="41" fillId="0" borderId="32" xfId="0" applyNumberFormat="1" applyFont="1" applyBorder="1" applyAlignment="1">
      <alignment horizontal="center" vertical="center" wrapText="1"/>
    </xf>
    <xf numFmtId="0" fontId="5" fillId="0" borderId="0" xfId="0" applyFont="1" applyAlignment="1">
      <alignment vertical="top" wrapText="1"/>
    </xf>
    <xf numFmtId="0" fontId="5" fillId="0" borderId="0" xfId="0" applyFont="1" applyAlignment="1">
      <alignment vertical="top"/>
    </xf>
    <xf numFmtId="0" fontId="7" fillId="0" borderId="0" xfId="0" applyFont="1" applyAlignment="1">
      <alignment horizontal="left" vertical="center" shrinkToFit="1"/>
    </xf>
    <xf numFmtId="0" fontId="41" fillId="0" borderId="32" xfId="0" applyFont="1" applyBorder="1" applyAlignment="1">
      <alignment horizontal="center" vertical="center" wrapText="1"/>
    </xf>
    <xf numFmtId="0" fontId="30" fillId="0" borderId="45" xfId="0" applyFont="1" applyBorder="1" applyAlignment="1">
      <alignment horizontal="center" vertical="center"/>
    </xf>
    <xf numFmtId="0" fontId="30" fillId="0" borderId="47" xfId="0" applyFont="1" applyBorder="1" applyAlignment="1">
      <alignment horizontal="center" vertical="center"/>
    </xf>
    <xf numFmtId="43" fontId="0" fillId="0" borderId="0" xfId="0" applyNumberFormat="1" applyAlignment="1">
      <alignment horizontal="left" vertical="center"/>
    </xf>
    <xf numFmtId="43" fontId="0" fillId="0" borderId="73" xfId="0" applyNumberFormat="1" applyBorder="1" applyAlignment="1">
      <alignment horizontal="left" vertical="center"/>
    </xf>
    <xf numFmtId="0" fontId="39" fillId="0" borderId="67" xfId="0" applyFont="1" applyBorder="1" applyAlignment="1">
      <alignment horizontal="center"/>
    </xf>
    <xf numFmtId="0" fontId="43" fillId="0" borderId="0" xfId="0" applyFont="1">
      <alignment vertical="center"/>
    </xf>
    <xf numFmtId="0" fontId="44" fillId="0" borderId="0" xfId="0" applyFo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39" fillId="0" borderId="38" xfId="0" applyFont="1" applyBorder="1" applyAlignment="1">
      <alignment horizontal="center"/>
    </xf>
    <xf numFmtId="49" fontId="9" fillId="0" borderId="0" xfId="0" applyNumberFormat="1" applyFont="1">
      <alignment vertical="center"/>
    </xf>
    <xf numFmtId="176" fontId="5" fillId="0" borderId="15" xfId="0" applyNumberFormat="1" applyFont="1" applyBorder="1" applyAlignment="1">
      <alignment horizontal="center" vertical="center"/>
    </xf>
    <xf numFmtId="0" fontId="5" fillId="0" borderId="15" xfId="0" applyFont="1" applyBorder="1" applyAlignment="1">
      <alignment horizontal="center" vertical="center"/>
    </xf>
    <xf numFmtId="43" fontId="33" fillId="0" borderId="0" xfId="0" applyNumberFormat="1" applyFont="1">
      <alignment vertical="center"/>
    </xf>
    <xf numFmtId="194" fontId="47" fillId="0" borderId="0" xfId="0" applyNumberFormat="1" applyFont="1" applyAlignment="1">
      <alignment horizontal="left"/>
    </xf>
    <xf numFmtId="0" fontId="51" fillId="0" borderId="0" xfId="0" applyFont="1">
      <alignment vertical="center"/>
    </xf>
    <xf numFmtId="0" fontId="7" fillId="0" borderId="15" xfId="0" applyFont="1" applyBorder="1" applyAlignment="1">
      <alignment horizontal="center" vertical="center"/>
    </xf>
    <xf numFmtId="0" fontId="9" fillId="0" borderId="0" xfId="0" applyFont="1">
      <alignment vertical="center"/>
    </xf>
    <xf numFmtId="0" fontId="39" fillId="0" borderId="32" xfId="0" applyFont="1" applyBorder="1" applyAlignment="1">
      <alignment horizontal="center"/>
    </xf>
    <xf numFmtId="43" fontId="0" fillId="0" borderId="0" xfId="0" applyNumberFormat="1">
      <alignment vertical="center"/>
    </xf>
    <xf numFmtId="176" fontId="0" fillId="4" borderId="0" xfId="0" applyNumberFormat="1" applyFill="1">
      <alignment vertical="center"/>
    </xf>
    <xf numFmtId="0" fontId="0" fillId="4" borderId="0" xfId="0" applyFill="1">
      <alignment vertical="center"/>
    </xf>
    <xf numFmtId="49" fontId="0" fillId="4" borderId="0" xfId="0" applyNumberFormat="1" applyFill="1" applyAlignment="1">
      <alignment horizontal="left" vertical="center"/>
    </xf>
    <xf numFmtId="0" fontId="0" fillId="4" borderId="0" xfId="0" applyFill="1" applyAlignment="1">
      <alignment horizontal="left" vertical="center"/>
    </xf>
    <xf numFmtId="49" fontId="0" fillId="4" borderId="0" xfId="0" applyNumberFormat="1" applyFill="1">
      <alignment vertical="center"/>
    </xf>
    <xf numFmtId="0" fontId="52" fillId="0" borderId="0" xfId="0" applyFont="1" applyAlignment="1">
      <alignment horizontal="left" vertical="center"/>
    </xf>
    <xf numFmtId="0" fontId="52" fillId="0" borderId="0" xfId="0" applyFont="1" applyAlignment="1">
      <alignment horizontal="center" vertical="center"/>
    </xf>
    <xf numFmtId="0" fontId="30" fillId="0" borderId="76" xfId="0" applyFont="1" applyBorder="1" applyAlignment="1"/>
    <xf numFmtId="0" fontId="30" fillId="0" borderId="8" xfId="0" applyFont="1" applyBorder="1" applyAlignment="1"/>
    <xf numFmtId="9" fontId="0" fillId="4" borderId="0" xfId="0" applyNumberFormat="1" applyFill="1">
      <alignment vertical="center"/>
    </xf>
    <xf numFmtId="0" fontId="0" fillId="4" borderId="73" xfId="0" applyFill="1" applyBorder="1" applyAlignment="1">
      <alignment horizontal="left" vertical="center"/>
    </xf>
    <xf numFmtId="0" fontId="0" fillId="4" borderId="75" xfId="0" applyFill="1" applyBorder="1" applyAlignment="1">
      <alignment horizontal="left" vertical="center"/>
    </xf>
    <xf numFmtId="49" fontId="0" fillId="4" borderId="73" xfId="0" applyNumberFormat="1" applyFill="1" applyBorder="1" applyAlignment="1">
      <alignment horizontal="left" vertical="center"/>
    </xf>
    <xf numFmtId="188" fontId="7" fillId="0" borderId="15" xfId="0" applyNumberFormat="1" applyFont="1" applyBorder="1" applyAlignment="1">
      <alignment horizontal="center" vertical="center"/>
    </xf>
    <xf numFmtId="0" fontId="9" fillId="0" borderId="15" xfId="0" applyFont="1" applyBorder="1" applyAlignment="1">
      <alignment horizontal="left" vertical="center" wrapText="1"/>
    </xf>
    <xf numFmtId="0" fontId="9" fillId="0" borderId="15" xfId="0" applyFont="1" applyBorder="1" applyAlignment="1">
      <alignment horizontal="center" vertical="center"/>
    </xf>
    <xf numFmtId="0" fontId="0" fillId="0" borderId="5" xfId="0" applyBorder="1">
      <alignment vertical="center"/>
    </xf>
    <xf numFmtId="0" fontId="0" fillId="0" borderId="7" xfId="0" applyBorder="1">
      <alignment vertical="center"/>
    </xf>
    <xf numFmtId="0" fontId="0" fillId="4" borderId="6" xfId="0" applyFill="1" applyBorder="1" applyAlignment="1">
      <alignment horizontal="left" vertical="center"/>
    </xf>
    <xf numFmtId="0" fontId="0" fillId="4" borderId="9" xfId="0" applyFill="1" applyBorder="1" applyAlignment="1">
      <alignment horizontal="left" vertical="center"/>
    </xf>
    <xf numFmtId="196" fontId="0" fillId="0" borderId="0" xfId="0" applyNumberFormat="1" applyAlignment="1">
      <alignment horizontal="left" vertical="center"/>
    </xf>
    <xf numFmtId="196" fontId="7" fillId="0" borderId="0" xfId="0" applyNumberFormat="1" applyFont="1">
      <alignment vertical="center"/>
    </xf>
    <xf numFmtId="2" fontId="0" fillId="4" borderId="0" xfId="0" applyNumberFormat="1" applyFill="1" applyAlignment="1">
      <alignment horizontal="left" vertical="center"/>
    </xf>
    <xf numFmtId="197" fontId="30" fillId="0" borderId="32" xfId="0" applyNumberFormat="1" applyFont="1" applyBorder="1" applyAlignment="1">
      <alignment horizontal="center"/>
    </xf>
    <xf numFmtId="197" fontId="7" fillId="0" borderId="0" xfId="0" applyNumberFormat="1" applyFont="1" applyAlignment="1">
      <alignment horizontal="left" vertical="center"/>
    </xf>
    <xf numFmtId="43" fontId="0" fillId="4" borderId="0" xfId="0" applyNumberFormat="1" applyFill="1">
      <alignment vertical="center"/>
    </xf>
    <xf numFmtId="0" fontId="0" fillId="4" borderId="0" xfId="0" applyFill="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0" fillId="0" borderId="49" xfId="0" applyFont="1" applyBorder="1" applyAlignment="1">
      <alignment horizontal="center"/>
    </xf>
    <xf numFmtId="0" fontId="33" fillId="0" borderId="63" xfId="0" applyFont="1" applyBorder="1" applyAlignment="1">
      <alignment horizontal="center" wrapText="1"/>
    </xf>
    <xf numFmtId="0" fontId="33" fillId="0" borderId="62" xfId="0" applyFont="1" applyBorder="1" applyAlignment="1">
      <alignment horizontal="center" wrapText="1"/>
    </xf>
    <xf numFmtId="0" fontId="33" fillId="0" borderId="57" xfId="0" applyFont="1" applyBorder="1" applyAlignment="1">
      <alignment horizontal="center" wrapText="1"/>
    </xf>
    <xf numFmtId="0" fontId="33" fillId="0" borderId="56" xfId="0" applyFont="1" applyBorder="1" applyAlignment="1">
      <alignment horizontal="center" wrapText="1"/>
    </xf>
    <xf numFmtId="0" fontId="33" fillId="0" borderId="55" xfId="0" applyFont="1" applyBorder="1" applyAlignment="1">
      <alignment horizontal="center" wrapText="1"/>
    </xf>
    <xf numFmtId="0" fontId="33" fillId="0" borderId="54" xfId="0" applyFont="1" applyBorder="1" applyAlignment="1">
      <alignment horizontal="center" wrapText="1"/>
    </xf>
    <xf numFmtId="0" fontId="39" fillId="0" borderId="0" xfId="0" applyFont="1" applyAlignment="1">
      <alignment horizontal="left" vertical="center"/>
    </xf>
    <xf numFmtId="0" fontId="30" fillId="0" borderId="61" xfId="0" applyFont="1" applyBorder="1" applyAlignment="1">
      <alignment horizontal="center"/>
    </xf>
    <xf numFmtId="0" fontId="30" fillId="0" borderId="60" xfId="0" applyFont="1" applyBorder="1" applyAlignment="1">
      <alignment horizontal="center"/>
    </xf>
    <xf numFmtId="0" fontId="42" fillId="0" borderId="43" xfId="0" applyFont="1" applyBorder="1" applyAlignment="1">
      <alignment horizontal="center" wrapText="1"/>
    </xf>
    <xf numFmtId="0" fontId="42" fillId="0" borderId="48" xfId="0" applyFont="1" applyBorder="1" applyAlignment="1">
      <alignment horizontal="center" wrapText="1"/>
    </xf>
    <xf numFmtId="195" fontId="43" fillId="0" borderId="25" xfId="0" applyNumberFormat="1" applyFont="1" applyBorder="1" applyAlignment="1">
      <alignment horizontal="center" vertical="center" wrapText="1"/>
    </xf>
    <xf numFmtId="195" fontId="43" fillId="0" borderId="36" xfId="0" applyNumberFormat="1" applyFont="1" applyBorder="1" applyAlignment="1">
      <alignment horizontal="center" vertical="center" wrapText="1"/>
    </xf>
    <xf numFmtId="0" fontId="30" fillId="3" borderId="66" xfId="0" applyFont="1" applyFill="1" applyBorder="1" applyAlignment="1">
      <alignment horizontal="center"/>
    </xf>
    <xf numFmtId="0" fontId="30" fillId="3" borderId="65" xfId="0" applyFont="1" applyFill="1" applyBorder="1" applyAlignment="1">
      <alignment horizontal="center"/>
    </xf>
    <xf numFmtId="0" fontId="30" fillId="3" borderId="40" xfId="0" applyFont="1" applyFill="1" applyBorder="1" applyAlignment="1">
      <alignment horizontal="center" vertical="center" wrapText="1"/>
    </xf>
    <xf numFmtId="0" fontId="30" fillId="3" borderId="40" xfId="0" applyFont="1" applyFill="1" applyBorder="1" applyAlignment="1">
      <alignment horizontal="center" vertical="center"/>
    </xf>
    <xf numFmtId="0" fontId="30" fillId="0" borderId="3" xfId="0" applyFont="1" applyBorder="1" applyAlignment="1">
      <alignment horizontal="center"/>
    </xf>
    <xf numFmtId="0" fontId="32" fillId="0" borderId="45" xfId="0" applyFont="1" applyBorder="1" applyAlignment="1">
      <alignment horizontal="center" vertical="center"/>
    </xf>
    <xf numFmtId="0" fontId="32" fillId="0" borderId="64" xfId="0" applyFont="1" applyBorder="1" applyAlignment="1">
      <alignment horizontal="center" vertical="center"/>
    </xf>
    <xf numFmtId="0" fontId="32" fillId="0" borderId="10" xfId="0" applyFont="1" applyBorder="1" applyAlignment="1">
      <alignment horizontal="center"/>
    </xf>
    <xf numFmtId="0" fontId="32" fillId="0" borderId="12" xfId="0" applyFont="1" applyBorder="1" applyAlignment="1">
      <alignment horizontal="center"/>
    </xf>
    <xf numFmtId="0" fontId="32" fillId="0" borderId="11" xfId="0" applyFont="1" applyBorder="1" applyAlignment="1">
      <alignment horizontal="center"/>
    </xf>
    <xf numFmtId="194" fontId="53" fillId="0" borderId="77" xfId="0" applyNumberFormat="1" applyFont="1" applyBorder="1" applyAlignment="1">
      <alignment horizontal="right" vertical="top"/>
    </xf>
    <xf numFmtId="0" fontId="37" fillId="0" borderId="0" xfId="0" applyFont="1" applyAlignment="1">
      <alignment horizontal="center" vertical="center"/>
    </xf>
    <xf numFmtId="0" fontId="30" fillId="0" borderId="0" xfId="0" applyFont="1" applyAlignment="1">
      <alignment horizontal="center" vertical="center"/>
    </xf>
    <xf numFmtId="0" fontId="35" fillId="0" borderId="69" xfId="0" applyFont="1" applyBorder="1" applyAlignment="1">
      <alignment horizontal="center" vertical="center"/>
    </xf>
    <xf numFmtId="0" fontId="30" fillId="3" borderId="66" xfId="0" applyFont="1" applyFill="1" applyBorder="1" applyAlignment="1">
      <alignment horizontal="center" vertical="center"/>
    </xf>
    <xf numFmtId="0" fontId="30" fillId="3" borderId="65" xfId="0" applyFont="1" applyFill="1" applyBorder="1" applyAlignment="1">
      <alignment horizontal="center" vertical="center"/>
    </xf>
    <xf numFmtId="0" fontId="45" fillId="0" borderId="0" xfId="0" applyFont="1" applyAlignment="1">
      <alignment horizontal="center"/>
    </xf>
    <xf numFmtId="0" fontId="46" fillId="0" borderId="0" xfId="0" applyFont="1" applyAlignment="1">
      <alignment horizontal="center"/>
    </xf>
    <xf numFmtId="0" fontId="40" fillId="0" borderId="67" xfId="0" applyFont="1" applyBorder="1" applyAlignment="1">
      <alignment horizontal="center" vertical="center"/>
    </xf>
    <xf numFmtId="0" fontId="30" fillId="0" borderId="23" xfId="0" applyFont="1" applyBorder="1" applyAlignment="1">
      <alignment horizontal="center"/>
    </xf>
    <xf numFmtId="0" fontId="30" fillId="0" borderId="0" xfId="0" applyFont="1" applyAlignment="1">
      <alignment horizontal="center"/>
    </xf>
    <xf numFmtId="0" fontId="30" fillId="0" borderId="6" xfId="0" applyFont="1" applyBorder="1" applyAlignment="1">
      <alignment horizontal="center"/>
    </xf>
    <xf numFmtId="0" fontId="30" fillId="0" borderId="46" xfId="0" applyFont="1" applyBorder="1" applyAlignment="1">
      <alignment horizontal="center"/>
    </xf>
    <xf numFmtId="0" fontId="30" fillId="0" borderId="22" xfId="0" applyFont="1" applyBorder="1" applyAlignment="1">
      <alignment horizontal="center"/>
    </xf>
    <xf numFmtId="0" fontId="30" fillId="0" borderId="50" xfId="0" applyFont="1" applyBorder="1" applyAlignment="1">
      <alignment horizontal="center" shrinkToFit="1"/>
    </xf>
    <xf numFmtId="0" fontId="30" fillId="0" borderId="3" xfId="0" applyFont="1" applyBorder="1" applyAlignment="1">
      <alignment horizontal="center" shrinkToFit="1"/>
    </xf>
    <xf numFmtId="0" fontId="30" fillId="0" borderId="4" xfId="0" applyFont="1" applyBorder="1" applyAlignment="1">
      <alignment horizontal="center" shrinkToFit="1"/>
    </xf>
    <xf numFmtId="0" fontId="30" fillId="0" borderId="31" xfId="0" applyFont="1" applyBorder="1" applyAlignment="1">
      <alignment horizontal="center"/>
    </xf>
    <xf numFmtId="0" fontId="30" fillId="0" borderId="15" xfId="0" applyFont="1" applyBorder="1" applyAlignment="1">
      <alignment horizontal="center"/>
    </xf>
    <xf numFmtId="0" fontId="30" fillId="0" borderId="32" xfId="0" applyFont="1" applyBorder="1" applyAlignment="1">
      <alignment horizontal="center"/>
    </xf>
    <xf numFmtId="0" fontId="30" fillId="0" borderId="33" xfId="0" applyFont="1" applyBorder="1" applyAlignment="1">
      <alignment horizontal="center"/>
    </xf>
    <xf numFmtId="0" fontId="30" fillId="3" borderId="40" xfId="0" applyFont="1" applyFill="1" applyBorder="1" applyAlignment="1">
      <alignment horizontal="center" vertical="center" textRotation="255"/>
    </xf>
    <xf numFmtId="0" fontId="30" fillId="0" borderId="48" xfId="0" applyFont="1" applyBorder="1" applyAlignment="1">
      <alignment horizontal="center"/>
    </xf>
    <xf numFmtId="0" fontId="30" fillId="0" borderId="20" xfId="0" applyFont="1" applyBorder="1" applyAlignment="1">
      <alignment horizontal="center"/>
    </xf>
    <xf numFmtId="0" fontId="39" fillId="0" borderId="47" xfId="0" applyFont="1" applyBorder="1" applyAlignment="1">
      <alignment horizontal="center"/>
    </xf>
    <xf numFmtId="0" fontId="39" fillId="0" borderId="43" xfId="0" applyFont="1" applyBorder="1" applyAlignment="1">
      <alignment horizontal="center"/>
    </xf>
    <xf numFmtId="0" fontId="39" fillId="0" borderId="51" xfId="0" applyFont="1" applyBorder="1" applyAlignment="1">
      <alignment horizontal="center"/>
    </xf>
    <xf numFmtId="0" fontId="30" fillId="0" borderId="19" xfId="0" applyFont="1" applyBorder="1" applyAlignment="1">
      <alignment horizontal="center"/>
    </xf>
    <xf numFmtId="0" fontId="30" fillId="0" borderId="53" xfId="0" applyFont="1" applyBorder="1" applyAlignment="1">
      <alignment horizontal="center"/>
    </xf>
    <xf numFmtId="0" fontId="39" fillId="0" borderId="50"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191" fontId="30" fillId="0" borderId="47" xfId="0" applyNumberFormat="1" applyFont="1" applyBorder="1" applyAlignment="1">
      <alignment horizontal="center" shrinkToFit="1"/>
    </xf>
    <xf numFmtId="191" fontId="30" fillId="0" borderId="43" xfId="0" applyNumberFormat="1" applyFont="1" applyBorder="1" applyAlignment="1">
      <alignment horizontal="center" shrinkToFit="1"/>
    </xf>
    <xf numFmtId="191" fontId="30" fillId="0" borderId="51" xfId="0" applyNumberFormat="1" applyFont="1" applyBorder="1" applyAlignment="1">
      <alignment horizontal="center" shrinkToFit="1"/>
    </xf>
    <xf numFmtId="186" fontId="30" fillId="0" borderId="32" xfId="0" applyNumberFormat="1" applyFont="1" applyBorder="1" applyAlignment="1">
      <alignment horizontal="center"/>
    </xf>
    <xf numFmtId="186" fontId="30" fillId="0" borderId="49" xfId="0" applyNumberFormat="1" applyFont="1" applyBorder="1" applyAlignment="1">
      <alignment horizontal="center"/>
    </xf>
    <xf numFmtId="186" fontId="30" fillId="0" borderId="33" xfId="0" applyNumberFormat="1" applyFont="1" applyBorder="1" applyAlignment="1">
      <alignment horizontal="center"/>
    </xf>
    <xf numFmtId="177" fontId="30" fillId="0" borderId="50" xfId="0" applyNumberFormat="1" applyFont="1" applyBorder="1" applyAlignment="1">
      <alignment horizontal="center"/>
    </xf>
    <xf numFmtId="177" fontId="30" fillId="0" borderId="3" xfId="0" applyNumberFormat="1" applyFont="1" applyBorder="1" applyAlignment="1">
      <alignment horizontal="center"/>
    </xf>
    <xf numFmtId="177" fontId="30" fillId="0" borderId="4" xfId="0" applyNumberFormat="1" applyFont="1" applyBorder="1" applyAlignment="1">
      <alignment horizontal="center"/>
    </xf>
    <xf numFmtId="177" fontId="30" fillId="0" borderId="47" xfId="0" applyNumberFormat="1" applyFont="1" applyBorder="1" applyAlignment="1">
      <alignment horizontal="center"/>
    </xf>
    <xf numFmtId="177" fontId="30" fillId="0" borderId="43" xfId="0" applyNumberFormat="1" applyFont="1" applyBorder="1" applyAlignment="1">
      <alignment horizontal="center"/>
    </xf>
    <xf numFmtId="177" fontId="30" fillId="0" borderId="51" xfId="0" applyNumberFormat="1" applyFont="1" applyBorder="1" applyAlignment="1">
      <alignment horizontal="center"/>
    </xf>
    <xf numFmtId="0" fontId="30" fillId="0" borderId="50" xfId="0" applyFont="1" applyBorder="1" applyAlignment="1">
      <alignment horizontal="center"/>
    </xf>
    <xf numFmtId="0" fontId="30" fillId="0" borderId="4" xfId="0" applyFont="1" applyBorder="1" applyAlignment="1">
      <alignment horizontal="center"/>
    </xf>
    <xf numFmtId="0" fontId="43" fillId="0" borderId="0" xfId="0" applyFont="1" applyAlignment="1">
      <alignment horizontal="left" vertical="center"/>
    </xf>
    <xf numFmtId="0" fontId="30" fillId="0" borderId="41" xfId="0" applyFont="1" applyBorder="1" applyAlignment="1">
      <alignment horizontal="center" vertical="center"/>
    </xf>
    <xf numFmtId="0" fontId="30" fillId="0" borderId="31" xfId="0" applyFont="1" applyBorder="1" applyAlignment="1">
      <alignment horizontal="center" vertical="center"/>
    </xf>
    <xf numFmtId="31" fontId="30" fillId="0" borderId="30" xfId="0" applyNumberFormat="1" applyFont="1" applyBorder="1" applyAlignment="1">
      <alignment horizontal="right"/>
    </xf>
    <xf numFmtId="0" fontId="30" fillId="0" borderId="8" xfId="0" applyFont="1" applyBorder="1" applyAlignment="1">
      <alignment horizontal="right"/>
    </xf>
    <xf numFmtId="0" fontId="30" fillId="0" borderId="9" xfId="0" applyFont="1" applyBorder="1" applyAlignment="1">
      <alignment horizontal="right"/>
    </xf>
    <xf numFmtId="0" fontId="30" fillId="0" borderId="29" xfId="0" applyFont="1" applyBorder="1" applyAlignment="1">
      <alignment horizontal="center"/>
    </xf>
    <xf numFmtId="0" fontId="30" fillId="0" borderId="39" xfId="0" applyFont="1" applyBorder="1" applyAlignment="1">
      <alignment horizontal="center"/>
    </xf>
    <xf numFmtId="0" fontId="41" fillId="0" borderId="30" xfId="0" applyFont="1" applyBorder="1" applyAlignment="1">
      <alignment horizontal="center" vertical="center"/>
    </xf>
    <xf numFmtId="0" fontId="41" fillId="0" borderId="29" xfId="0" applyFont="1" applyBorder="1" applyAlignment="1">
      <alignment horizontal="center" vertical="center"/>
    </xf>
    <xf numFmtId="0" fontId="30" fillId="0" borderId="21" xfId="0" applyFont="1" applyBorder="1" applyAlignment="1">
      <alignment horizontal="center"/>
    </xf>
    <xf numFmtId="0" fontId="30" fillId="0" borderId="37" xfId="0" applyFont="1" applyBorder="1" applyAlignment="1">
      <alignment horizontal="center"/>
    </xf>
    <xf numFmtId="0" fontId="30" fillId="0" borderId="44" xfId="0" applyFont="1" applyBorder="1" applyAlignment="1">
      <alignment horizontal="center" vertical="center" wrapText="1"/>
    </xf>
    <xf numFmtId="0" fontId="30" fillId="0" borderId="43" xfId="0" applyFont="1" applyBorder="1" applyAlignment="1">
      <alignment horizontal="center" vertical="center" wrapText="1"/>
    </xf>
    <xf numFmtId="191" fontId="30" fillId="0" borderId="46" xfId="0" applyNumberFormat="1" applyFont="1" applyBorder="1" applyAlignment="1">
      <alignment horizontal="center" shrinkToFit="1"/>
    </xf>
    <xf numFmtId="191" fontId="30" fillId="0" borderId="18" xfId="0" applyNumberFormat="1" applyFont="1" applyBorder="1" applyAlignment="1">
      <alignment horizontal="center" shrinkToFit="1"/>
    </xf>
    <xf numFmtId="191" fontId="30" fillId="0" borderId="48" xfId="0" applyNumberFormat="1" applyFont="1" applyBorder="1" applyAlignment="1">
      <alignment horizontal="center" shrinkToFit="1"/>
    </xf>
    <xf numFmtId="191" fontId="30" fillId="0" borderId="42" xfId="0" applyNumberFormat="1" applyFont="1" applyBorder="1" applyAlignment="1">
      <alignment horizontal="center" shrinkToFit="1"/>
    </xf>
    <xf numFmtId="0" fontId="7" fillId="0" borderId="0" xfId="0" applyFont="1" applyAlignment="1">
      <alignment horizontal="left" vertical="center"/>
    </xf>
    <xf numFmtId="0" fontId="5" fillId="0" borderId="0" xfId="0" applyFont="1" applyAlignment="1">
      <alignment horizontal="right"/>
    </xf>
    <xf numFmtId="0" fontId="7" fillId="0" borderId="13" xfId="0" applyFont="1" applyBorder="1" applyAlignment="1">
      <alignment horizontal="left" vertical="center"/>
    </xf>
    <xf numFmtId="0" fontId="7" fillId="0" borderId="16" xfId="0" applyFont="1" applyBorder="1" applyAlignment="1">
      <alignment horizontal="lef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14" xfId="0" applyFont="1" applyBorder="1" applyAlignment="1">
      <alignment horizontal="left" vertical="center"/>
    </xf>
    <xf numFmtId="0" fontId="7" fillId="0" borderId="0" xfId="0" applyFont="1" applyAlignment="1">
      <alignment horizontal="right" vertical="center"/>
    </xf>
    <xf numFmtId="0" fontId="7" fillId="2" borderId="25"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6" xfId="0" applyFont="1" applyFill="1" applyBorder="1" applyAlignment="1">
      <alignment horizontal="center" vertical="center"/>
    </xf>
    <xf numFmtId="0" fontId="7" fillId="0" borderId="17" xfId="0" applyFont="1" applyBorder="1" applyAlignment="1">
      <alignment horizontal="left" vertical="center"/>
    </xf>
    <xf numFmtId="0" fontId="7" fillId="0" borderId="19" xfId="0" applyFont="1" applyBorder="1" applyAlignment="1">
      <alignment horizontal="left" vertical="center"/>
    </xf>
    <xf numFmtId="0" fontId="45" fillId="2" borderId="0" xfId="0" applyFont="1" applyFill="1" applyAlignment="1">
      <alignment horizontal="center" vertical="center"/>
    </xf>
    <xf numFmtId="0" fontId="48" fillId="2" borderId="0" xfId="0" applyFont="1" applyFill="1" applyAlignment="1">
      <alignment horizontal="center" vertical="center"/>
    </xf>
    <xf numFmtId="0" fontId="49" fillId="2" borderId="0" xfId="0" applyFont="1" applyFill="1" applyAlignment="1">
      <alignment horizontal="left" vertical="center"/>
    </xf>
    <xf numFmtId="0" fontId="54" fillId="2" borderId="0" xfId="0" applyFont="1" applyFill="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2" borderId="1" xfId="0" applyFont="1" applyFill="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0" fontId="10" fillId="0" borderId="0" xfId="0" applyFont="1" applyAlignment="1">
      <alignment horizontal="left"/>
    </xf>
    <xf numFmtId="0" fontId="5" fillId="0" borderId="0" xfId="0" applyFont="1" applyAlignment="1">
      <alignment horizontal="center" vertical="center"/>
    </xf>
    <xf numFmtId="0" fontId="5" fillId="0" borderId="0" xfId="0" applyFont="1" applyAlignment="1">
      <alignment horizontal="right" vertical="center"/>
    </xf>
    <xf numFmtId="0" fontId="5" fillId="0" borderId="1" xfId="0" applyFont="1" applyBorder="1" applyAlignment="1">
      <alignment horizontal="center" vertical="center"/>
    </xf>
    <xf numFmtId="0" fontId="5" fillId="0" borderId="1" xfId="0" applyFont="1" applyBorder="1" applyAlignment="1">
      <alignment horizontal="right" vertical="center"/>
    </xf>
    <xf numFmtId="0" fontId="7" fillId="0" borderId="1" xfId="0" applyFont="1" applyBorder="1" applyAlignment="1">
      <alignment horizontal="center" vertical="center"/>
    </xf>
    <xf numFmtId="0" fontId="24" fillId="0" borderId="0" xfId="0" applyFont="1" applyAlignment="1">
      <alignment horizontal="center" vertical="center"/>
    </xf>
    <xf numFmtId="176"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vertical="center" shrinkToFit="1"/>
    </xf>
    <xf numFmtId="182" fontId="34"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22" xfId="0" applyFont="1" applyBorder="1" applyAlignment="1">
      <alignment horizontal="center" vertical="center" shrinkToFit="1"/>
    </xf>
    <xf numFmtId="0" fontId="11" fillId="0" borderId="0" xfId="0" applyFont="1" applyAlignment="1">
      <alignment horizontal="left"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18" xfId="0" applyFont="1" applyBorder="1" applyAlignment="1">
      <alignment horizontal="center" vertical="center" shrinkToFit="1"/>
    </xf>
    <xf numFmtId="0" fontId="7" fillId="0" borderId="28" xfId="0" applyFont="1" applyBorder="1" applyAlignment="1">
      <alignment horizontal="center" vertical="center" shrinkToFit="1"/>
    </xf>
    <xf numFmtId="0" fontId="5" fillId="0" borderId="22" xfId="0" applyFont="1" applyBorder="1" applyAlignment="1">
      <alignment horizontal="center" vertical="center"/>
    </xf>
    <xf numFmtId="0" fontId="7" fillId="0" borderId="0" xfId="0" applyFont="1" applyAlignment="1">
      <alignment horizontal="center" vertical="center" wrapText="1"/>
    </xf>
    <xf numFmtId="176" fontId="7" fillId="0" borderId="28" xfId="0" applyNumberFormat="1" applyFont="1" applyBorder="1" applyAlignment="1">
      <alignment horizontal="center" vertical="center"/>
    </xf>
    <xf numFmtId="0" fontId="5" fillId="0" borderId="15" xfId="0" applyFont="1" applyBorder="1" applyAlignment="1">
      <alignment horizontal="center" vertical="center"/>
    </xf>
    <xf numFmtId="176" fontId="5" fillId="0" borderId="15" xfId="0" applyNumberFormat="1" applyFont="1" applyBorder="1" applyAlignment="1">
      <alignment horizontal="center" vertical="center"/>
    </xf>
    <xf numFmtId="0" fontId="7" fillId="0" borderId="35" xfId="0" applyFont="1" applyBorder="1" applyAlignment="1">
      <alignment horizontal="center" vertical="center"/>
    </xf>
    <xf numFmtId="0" fontId="7" fillId="0" borderId="13" xfId="0" applyFont="1" applyBorder="1" applyAlignment="1">
      <alignment horizontal="center" vertical="center"/>
    </xf>
    <xf numFmtId="0" fontId="7" fillId="0" borderId="1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9" xfId="0" applyFont="1" applyBorder="1" applyAlignment="1">
      <alignment horizontal="center" vertical="center"/>
    </xf>
    <xf numFmtId="176" fontId="34" fillId="0" borderId="25" xfId="0" applyNumberFormat="1" applyFont="1" applyBorder="1" applyAlignment="1">
      <alignment horizontal="center" vertical="center"/>
    </xf>
    <xf numFmtId="176" fontId="34" fillId="0" borderId="16" xfId="0" applyNumberFormat="1" applyFont="1" applyBorder="1" applyAlignment="1">
      <alignment horizontal="center" vertical="center"/>
    </xf>
    <xf numFmtId="176" fontId="34" fillId="0" borderId="30" xfId="0" applyNumberFormat="1" applyFont="1" applyBorder="1" applyAlignment="1">
      <alignment horizontal="center" vertical="center"/>
    </xf>
    <xf numFmtId="176" fontId="34" fillId="0" borderId="29" xfId="0" applyNumberFormat="1" applyFont="1" applyBorder="1" applyAlignment="1">
      <alignment horizontal="center" vertical="center"/>
    </xf>
    <xf numFmtId="176" fontId="34" fillId="0" borderId="36" xfId="0" applyNumberFormat="1" applyFont="1" applyBorder="1" applyAlignment="1">
      <alignment horizontal="center" vertical="center"/>
    </xf>
    <xf numFmtId="176" fontId="34" fillId="0" borderId="9" xfId="0" applyNumberFormat="1" applyFont="1" applyBorder="1" applyAlignment="1">
      <alignment horizontal="center" vertical="center"/>
    </xf>
    <xf numFmtId="0" fontId="7" fillId="0" borderId="15" xfId="0" applyFont="1" applyBorder="1" applyAlignment="1">
      <alignment horizontal="center" vertical="center" wrapText="1"/>
    </xf>
    <xf numFmtId="49" fontId="7" fillId="0" borderId="15" xfId="0" applyNumberFormat="1" applyFont="1" applyBorder="1" applyAlignment="1">
      <alignment horizontal="center" vertical="center"/>
    </xf>
    <xf numFmtId="186" fontId="7" fillId="0" borderId="15" xfId="0" applyNumberFormat="1" applyFont="1" applyBorder="1" applyAlignment="1">
      <alignment horizontal="center" vertical="center"/>
    </xf>
    <xf numFmtId="193" fontId="50" fillId="0" borderId="0" xfId="0" applyNumberFormat="1" applyFont="1" applyAlignment="1">
      <alignment horizontal="center" vertical="center"/>
    </xf>
    <xf numFmtId="43" fontId="7" fillId="0" borderId="10" xfId="0" applyNumberFormat="1" applyFont="1" applyBorder="1" applyAlignment="1">
      <alignment horizontal="left" vertical="center"/>
    </xf>
    <xf numFmtId="43" fontId="7" fillId="0" borderId="12" xfId="0" applyNumberFormat="1" applyFont="1" applyBorder="1" applyAlignment="1">
      <alignment horizontal="left" vertical="center"/>
    </xf>
    <xf numFmtId="43" fontId="7" fillId="0" borderId="11" xfId="0" applyNumberFormat="1" applyFont="1" applyBorder="1" applyAlignment="1">
      <alignment horizontal="left" vertical="center"/>
    </xf>
    <xf numFmtId="190" fontId="7" fillId="0" borderId="10" xfId="0" applyNumberFormat="1" applyFont="1" applyBorder="1" applyAlignment="1">
      <alignment horizontal="right" vertical="center"/>
    </xf>
    <xf numFmtId="190" fontId="7" fillId="0" borderId="12" xfId="0" applyNumberFormat="1" applyFont="1" applyBorder="1" applyAlignment="1">
      <alignment horizontal="right" vertical="center"/>
    </xf>
    <xf numFmtId="190" fontId="7" fillId="0" borderId="11" xfId="0" applyNumberFormat="1" applyFont="1" applyBorder="1" applyAlignment="1">
      <alignment horizontal="right" vertical="center"/>
    </xf>
    <xf numFmtId="0" fontId="7" fillId="0" borderId="10" xfId="0" applyFont="1" applyBorder="1" applyAlignment="1">
      <alignment horizontal="right" vertical="center"/>
    </xf>
    <xf numFmtId="0" fontId="7" fillId="0" borderId="12" xfId="0" applyFont="1" applyBorder="1" applyAlignment="1">
      <alignment horizontal="right" vertical="center"/>
    </xf>
    <xf numFmtId="0" fontId="7" fillId="0" borderId="11" xfId="0" applyFont="1" applyBorder="1" applyAlignment="1">
      <alignment horizontal="right" vertical="center"/>
    </xf>
    <xf numFmtId="192" fontId="7" fillId="0" borderId="10" xfId="0" applyNumberFormat="1" applyFont="1" applyBorder="1" applyAlignment="1">
      <alignment horizontal="right" vertical="center"/>
    </xf>
    <xf numFmtId="192" fontId="7" fillId="0" borderId="12" xfId="0" applyNumberFormat="1" applyFont="1" applyBorder="1" applyAlignment="1">
      <alignment horizontal="right" vertical="center"/>
    </xf>
    <xf numFmtId="192" fontId="7" fillId="0" borderId="11" xfId="0" applyNumberFormat="1" applyFont="1" applyBorder="1" applyAlignment="1">
      <alignment horizontal="right" vertical="center"/>
    </xf>
    <xf numFmtId="189" fontId="7" fillId="0" borderId="10" xfId="0" applyNumberFormat="1" applyFont="1" applyBorder="1" applyAlignment="1">
      <alignment horizontal="right" vertical="center"/>
    </xf>
    <xf numFmtId="189" fontId="7" fillId="0" borderId="12" xfId="0" applyNumberFormat="1" applyFont="1" applyBorder="1" applyAlignment="1">
      <alignment horizontal="right" vertical="center"/>
    </xf>
    <xf numFmtId="189" fontId="7" fillId="0" borderId="11" xfId="0" applyNumberFormat="1" applyFont="1" applyBorder="1" applyAlignment="1">
      <alignment horizontal="right" vertical="center"/>
    </xf>
    <xf numFmtId="191" fontId="7" fillId="0" borderId="10" xfId="0" applyNumberFormat="1" applyFont="1" applyBorder="1" applyAlignment="1">
      <alignment horizontal="right" vertical="center"/>
    </xf>
    <xf numFmtId="191" fontId="7" fillId="0" borderId="12" xfId="0" applyNumberFormat="1" applyFont="1" applyBorder="1" applyAlignment="1">
      <alignment horizontal="right" vertical="center"/>
    </xf>
    <xf numFmtId="191" fontId="7" fillId="0" borderId="11" xfId="0" applyNumberFormat="1" applyFont="1" applyBorder="1" applyAlignment="1">
      <alignment horizontal="right" vertical="center"/>
    </xf>
    <xf numFmtId="0" fontId="5" fillId="0" borderId="0" xfId="0" applyFont="1" applyAlignment="1">
      <alignment horizontal="left" vertical="top" wrapText="1"/>
    </xf>
    <xf numFmtId="0" fontId="5" fillId="0" borderId="0" xfId="0" applyFont="1" applyAlignment="1">
      <alignment horizontal="left" vertical="center" wrapText="1"/>
    </xf>
    <xf numFmtId="0" fontId="11" fillId="0" borderId="1" xfId="0" applyFont="1" applyBorder="1" applyAlignment="1">
      <alignment horizontal="left" vertical="center"/>
    </xf>
  </cellXfs>
  <cellStyles count="1">
    <cellStyle name="一般" xfId="0" builtinId="0"/>
  </cellStyles>
  <dxfs count="0"/>
  <tableStyles count="0" defaultTableStyle="TableStyleMedium9" defaultPivotStyle="PivotStyleLight16"/>
  <colors>
    <mruColors>
      <color rgb="FF0033CC"/>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3" Type="http://schemas.openxmlformats.org/officeDocument/2006/relationships/image" Target="../media/image15.jpeg"/><Relationship Id="rId7" Type="http://schemas.openxmlformats.org/officeDocument/2006/relationships/image" Target="../media/image19.jpeg"/><Relationship Id="rId12" Type="http://schemas.openxmlformats.org/officeDocument/2006/relationships/image" Target="../media/image24.jpeg"/><Relationship Id="rId2" Type="http://schemas.openxmlformats.org/officeDocument/2006/relationships/image" Target="../media/image14.jpeg"/><Relationship Id="rId1" Type="http://schemas.openxmlformats.org/officeDocument/2006/relationships/image" Target="../media/image9.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8.pn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1.jpeg"/><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1</xdr:col>
      <xdr:colOff>466725</xdr:colOff>
      <xdr:row>30</xdr:row>
      <xdr:rowOff>15240</xdr:rowOff>
    </xdr:from>
    <xdr:ext cx="918210" cy="480907"/>
    <xdr:pic>
      <xdr:nvPicPr>
        <xdr:cNvPr id="2" name="圖片 1" descr="經紀人章.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clrChange>
            <a:clrFrom>
              <a:srgbClr val="F2FFFF"/>
            </a:clrFrom>
            <a:clrTo>
              <a:srgbClr val="F2FFFF">
                <a:alpha val="0"/>
              </a:srgbClr>
            </a:clrTo>
          </a:clrChange>
        </a:blip>
        <a:stretch>
          <a:fillRect/>
        </a:stretch>
      </xdr:blipFill>
      <xdr:spPr>
        <a:xfrm>
          <a:off x="771525" y="10172700"/>
          <a:ext cx="918210" cy="480907"/>
        </a:xfrm>
        <a:prstGeom prst="rect">
          <a:avLst/>
        </a:prstGeom>
      </xdr:spPr>
    </xdr:pic>
    <xdr:clientData/>
  </xdr:oneCellAnchor>
  <xdr:twoCellAnchor>
    <xdr:from>
      <xdr:col>1</xdr:col>
      <xdr:colOff>213360</xdr:colOff>
      <xdr:row>0</xdr:row>
      <xdr:rowOff>0</xdr:rowOff>
    </xdr:from>
    <xdr:to>
      <xdr:col>2</xdr:col>
      <xdr:colOff>777240</xdr:colOff>
      <xdr:row>2</xdr:row>
      <xdr:rowOff>38100</xdr:rowOff>
    </xdr:to>
    <xdr:grpSp>
      <xdr:nvGrpSpPr>
        <xdr:cNvPr id="3" name="群組 2">
          <a:extLst>
            <a:ext uri="{FF2B5EF4-FFF2-40B4-BE49-F238E27FC236}">
              <a16:creationId xmlns:a16="http://schemas.microsoft.com/office/drawing/2014/main" id="{00000000-0008-0000-0100-000003000000}"/>
            </a:ext>
          </a:extLst>
        </xdr:cNvPr>
        <xdr:cNvGrpSpPr/>
      </xdr:nvGrpSpPr>
      <xdr:grpSpPr>
        <a:xfrm>
          <a:off x="553539" y="0"/>
          <a:ext cx="1428905" cy="864248"/>
          <a:chOff x="495300" y="0"/>
          <a:chExt cx="1409700" cy="1036320"/>
        </a:xfrm>
      </xdr:grpSpPr>
      <xdr:pic>
        <xdr:nvPicPr>
          <xdr:cNvPr id="4" name="圖片 3" descr="台大logo-1.bmp">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clrChange>
              <a:clrFrom>
                <a:srgbClr val="FF7F27"/>
              </a:clrFrom>
              <a:clrTo>
                <a:srgbClr val="FF7F27">
                  <a:alpha val="0"/>
                </a:srgbClr>
              </a:clrTo>
            </a:clrChange>
          </a:blip>
          <a:srcRect r="81668" b="25989"/>
          <a:stretch>
            <a:fillRect/>
          </a:stretch>
        </xdr:blipFill>
        <xdr:spPr>
          <a:xfrm>
            <a:off x="655320" y="0"/>
            <a:ext cx="1043940" cy="723576"/>
          </a:xfrm>
          <a:prstGeom prst="rect">
            <a:avLst/>
          </a:prstGeom>
          <a:ln>
            <a:solidFill>
              <a:schemeClr val="bg1"/>
            </a:solidFill>
          </a:ln>
        </xdr:spPr>
      </xdr:pic>
      <xdr:sp macro="" textlink="">
        <xdr:nvSpPr>
          <xdr:cNvPr id="5" name="文字方塊 4">
            <a:extLst>
              <a:ext uri="{FF2B5EF4-FFF2-40B4-BE49-F238E27FC236}">
                <a16:creationId xmlns:a16="http://schemas.microsoft.com/office/drawing/2014/main" id="{00000000-0008-0000-0100-000005000000}"/>
              </a:ext>
            </a:extLst>
          </xdr:cNvPr>
          <xdr:cNvSpPr txBox="1"/>
        </xdr:nvSpPr>
        <xdr:spPr>
          <a:xfrm>
            <a:off x="495300" y="647700"/>
            <a:ext cx="14097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zh-TW" altLang="en-US" sz="1100">
                <a:ea typeface="文鼎中粗隸" pitchFamily="49" charset="-120"/>
              </a:rPr>
              <a:t>將心比心</a:t>
            </a:r>
            <a:r>
              <a:rPr lang="en-US" altLang="zh-TW" sz="1100">
                <a:ea typeface="文鼎中粗隸" pitchFamily="49" charset="-120"/>
              </a:rPr>
              <a:t>.</a:t>
            </a:r>
            <a:r>
              <a:rPr lang="zh-TW" altLang="en-US" sz="1100">
                <a:ea typeface="文鼎中粗隸" pitchFamily="49" charset="-120"/>
              </a:rPr>
              <a:t>專業服務</a:t>
            </a:r>
          </a:p>
        </xdr:txBody>
      </xdr:sp>
    </xdr:grpSp>
    <xdr:clientData/>
  </xdr:twoCellAnchor>
  <xdr:twoCellAnchor editAs="oneCell">
    <xdr:from>
      <xdr:col>5</xdr:col>
      <xdr:colOff>67235</xdr:colOff>
      <xdr:row>6</xdr:row>
      <xdr:rowOff>33617</xdr:rowOff>
    </xdr:from>
    <xdr:to>
      <xdr:col>8</xdr:col>
      <xdr:colOff>291354</xdr:colOff>
      <xdr:row>11</xdr:row>
      <xdr:rowOff>369794</xdr:rowOff>
    </xdr:to>
    <xdr:pic>
      <xdr:nvPicPr>
        <xdr:cNvPr id="6" name="圖片 5">
          <a:extLst>
            <a:ext uri="{FF2B5EF4-FFF2-40B4-BE49-F238E27FC236}">
              <a16:creationId xmlns:a16="http://schemas.microsoft.com/office/drawing/2014/main" id="{DA1EE29A-D4A0-7567-1393-B3AAC8C0AF24}"/>
            </a:ext>
          </a:extLst>
        </xdr:cNvPr>
        <xdr:cNvPicPr>
          <a:picLocks noChangeAspect="1"/>
        </xdr:cNvPicPr>
      </xdr:nvPicPr>
      <xdr:blipFill rotWithShape="1">
        <a:blip xmlns:r="http://schemas.openxmlformats.org/officeDocument/2006/relationships" r:embed="rId3"/>
        <a:srcRect l="30335" t="24404" r="26768" b="28805"/>
        <a:stretch/>
      </xdr:blipFill>
      <xdr:spPr>
        <a:xfrm>
          <a:off x="4381500" y="2319617"/>
          <a:ext cx="3305736" cy="20282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207644</xdr:rowOff>
    </xdr:from>
    <xdr:to>
      <xdr:col>6</xdr:col>
      <xdr:colOff>603660</xdr:colOff>
      <xdr:row>2</xdr:row>
      <xdr:rowOff>215265</xdr:rowOff>
    </xdr:to>
    <xdr:grpSp>
      <xdr:nvGrpSpPr>
        <xdr:cNvPr id="2" name="群組 1">
          <a:extLst>
            <a:ext uri="{FF2B5EF4-FFF2-40B4-BE49-F238E27FC236}">
              <a16:creationId xmlns:a16="http://schemas.microsoft.com/office/drawing/2014/main" id="{00000000-0008-0000-0A00-000002000000}"/>
            </a:ext>
          </a:extLst>
        </xdr:cNvPr>
        <xdr:cNvGrpSpPr/>
      </xdr:nvGrpSpPr>
      <xdr:grpSpPr>
        <a:xfrm>
          <a:off x="0" y="207644"/>
          <a:ext cx="7033035" cy="598171"/>
          <a:chOff x="323849" y="152399"/>
          <a:chExt cx="6855149" cy="609601"/>
        </a:xfrm>
      </xdr:grpSpPr>
      <xdr:pic>
        <xdr:nvPicPr>
          <xdr:cNvPr id="3" name="圖片 2" descr="台大房屋.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tretch>
            <a:fillRect/>
          </a:stretch>
        </xdr:blipFill>
        <xdr:spPr>
          <a:xfrm>
            <a:off x="2656459" y="152399"/>
            <a:ext cx="2290937" cy="553656"/>
          </a:xfrm>
          <a:prstGeom prst="rect">
            <a:avLst/>
          </a:prstGeom>
        </xdr:spPr>
      </xdr:pic>
      <xdr:cxnSp macro="">
        <xdr:nvCxnSpPr>
          <xdr:cNvPr id="4" name="AutoShape 1">
            <a:extLst>
              <a:ext uri="{FF2B5EF4-FFF2-40B4-BE49-F238E27FC236}">
                <a16:creationId xmlns:a16="http://schemas.microsoft.com/office/drawing/2014/main" id="{00000000-0008-0000-0A00-000004000000}"/>
              </a:ext>
            </a:extLst>
          </xdr:cNvPr>
          <xdr:cNvCxnSpPr>
            <a:cxnSpLocks noChangeShapeType="1"/>
          </xdr:cNvCxnSpPr>
        </xdr:nvCxnSpPr>
        <xdr:spPr bwMode="auto">
          <a:xfrm>
            <a:off x="323849" y="762000"/>
            <a:ext cx="6855149" cy="0"/>
          </a:xfrm>
          <a:prstGeom prst="straightConnector1">
            <a:avLst/>
          </a:prstGeom>
          <a:noFill/>
          <a:ln w="25400">
            <a:solidFill>
              <a:srgbClr val="F79646"/>
            </a:solidFill>
            <a:round/>
            <a:headEnd/>
            <a:tailEnd/>
          </a:ln>
          <a:effectLst/>
        </xdr:spPr>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68579</xdr:colOff>
      <xdr:row>0</xdr:row>
      <xdr:rowOff>45718</xdr:rowOff>
    </xdr:from>
    <xdr:to>
      <xdr:col>10</xdr:col>
      <xdr:colOff>617219</xdr:colOff>
      <xdr:row>1</xdr:row>
      <xdr:rowOff>371474</xdr:rowOff>
    </xdr:to>
    <xdr:grpSp>
      <xdr:nvGrpSpPr>
        <xdr:cNvPr id="2" name="群組 1">
          <a:extLst>
            <a:ext uri="{FF2B5EF4-FFF2-40B4-BE49-F238E27FC236}">
              <a16:creationId xmlns:a16="http://schemas.microsoft.com/office/drawing/2014/main" id="{00000000-0008-0000-0B00-000002000000}"/>
            </a:ext>
          </a:extLst>
        </xdr:cNvPr>
        <xdr:cNvGrpSpPr/>
      </xdr:nvGrpSpPr>
      <xdr:grpSpPr>
        <a:xfrm>
          <a:off x="68579" y="45718"/>
          <a:ext cx="7397115" cy="649606"/>
          <a:chOff x="323849" y="152399"/>
          <a:chExt cx="6840000" cy="609601"/>
        </a:xfrm>
      </xdr:grpSpPr>
      <xdr:pic>
        <xdr:nvPicPr>
          <xdr:cNvPr id="3" name="圖片 2" descr="台大房屋.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tretch>
            <a:fillRect/>
          </a:stretch>
        </xdr:blipFill>
        <xdr:spPr>
          <a:xfrm>
            <a:off x="2567618" y="152399"/>
            <a:ext cx="2168592" cy="545911"/>
          </a:xfrm>
          <a:prstGeom prst="rect">
            <a:avLst/>
          </a:prstGeom>
        </xdr:spPr>
      </xdr:pic>
      <xdr:cxnSp macro="">
        <xdr:nvCxnSpPr>
          <xdr:cNvPr id="4" name="AutoShape 1">
            <a:extLst>
              <a:ext uri="{FF2B5EF4-FFF2-40B4-BE49-F238E27FC236}">
                <a16:creationId xmlns:a16="http://schemas.microsoft.com/office/drawing/2014/main" id="{00000000-0008-0000-0B00-000004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editAs="oneCell">
    <xdr:from>
      <xdr:col>0</xdr:col>
      <xdr:colOff>0</xdr:colOff>
      <xdr:row>7</xdr:row>
      <xdr:rowOff>9524</xdr:rowOff>
    </xdr:from>
    <xdr:to>
      <xdr:col>11</xdr:col>
      <xdr:colOff>6685</xdr:colOff>
      <xdr:row>31</xdr:row>
      <xdr:rowOff>114300</xdr:rowOff>
    </xdr:to>
    <xdr:pic>
      <xdr:nvPicPr>
        <xdr:cNvPr id="6" name="圖片 5">
          <a:extLst>
            <a:ext uri="{FF2B5EF4-FFF2-40B4-BE49-F238E27FC236}">
              <a16:creationId xmlns:a16="http://schemas.microsoft.com/office/drawing/2014/main" id="{D1EE93BC-D215-D844-226F-37201B5CF9EB}"/>
            </a:ext>
          </a:extLst>
        </xdr:cNvPr>
        <xdr:cNvPicPr>
          <a:picLocks noChangeAspect="1"/>
        </xdr:cNvPicPr>
      </xdr:nvPicPr>
      <xdr:blipFill rotWithShape="1">
        <a:blip xmlns:r="http://schemas.openxmlformats.org/officeDocument/2006/relationships" r:embed="rId2"/>
        <a:srcRect l="21357" t="22318" r="22178" b="9340"/>
        <a:stretch/>
      </xdr:blipFill>
      <xdr:spPr>
        <a:xfrm>
          <a:off x="0" y="2552699"/>
          <a:ext cx="7540960" cy="51339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76200</xdr:rowOff>
    </xdr:from>
    <xdr:to>
      <xdr:col>10</xdr:col>
      <xdr:colOff>1905</xdr:colOff>
      <xdr:row>3</xdr:row>
      <xdr:rowOff>5715</xdr:rowOff>
    </xdr:to>
    <xdr:grpSp>
      <xdr:nvGrpSpPr>
        <xdr:cNvPr id="2" name="群組 1">
          <a:extLst>
            <a:ext uri="{FF2B5EF4-FFF2-40B4-BE49-F238E27FC236}">
              <a16:creationId xmlns:a16="http://schemas.microsoft.com/office/drawing/2014/main" id="{00000000-0008-0000-0C00-000002000000}"/>
            </a:ext>
          </a:extLst>
        </xdr:cNvPr>
        <xdr:cNvGrpSpPr/>
      </xdr:nvGrpSpPr>
      <xdr:grpSpPr>
        <a:xfrm>
          <a:off x="38100" y="76200"/>
          <a:ext cx="7536180" cy="672465"/>
          <a:chOff x="323849" y="20006"/>
          <a:chExt cx="6218182" cy="766378"/>
        </a:xfrm>
      </xdr:grpSpPr>
      <xdr:pic>
        <xdr:nvPicPr>
          <xdr:cNvPr id="3" name="圖片 2" descr="台大房屋.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stretch>
            <a:fillRect/>
          </a:stretch>
        </xdr:blipFill>
        <xdr:spPr>
          <a:xfrm>
            <a:off x="2193198" y="20006"/>
            <a:ext cx="2223700" cy="702052"/>
          </a:xfrm>
          <a:prstGeom prst="rect">
            <a:avLst/>
          </a:prstGeom>
        </xdr:spPr>
      </xdr:pic>
      <xdr:cxnSp macro="">
        <xdr:nvCxnSpPr>
          <xdr:cNvPr id="4" name="AutoShape 1">
            <a:extLst>
              <a:ext uri="{FF2B5EF4-FFF2-40B4-BE49-F238E27FC236}">
                <a16:creationId xmlns:a16="http://schemas.microsoft.com/office/drawing/2014/main" id="{00000000-0008-0000-0C00-000004000000}"/>
              </a:ext>
            </a:extLst>
          </xdr:cNvPr>
          <xdr:cNvCxnSpPr>
            <a:cxnSpLocks noChangeShapeType="1"/>
          </xdr:cNvCxnSpPr>
        </xdr:nvCxnSpPr>
        <xdr:spPr bwMode="auto">
          <a:xfrm>
            <a:off x="323849" y="762000"/>
            <a:ext cx="6218182" cy="24384"/>
          </a:xfrm>
          <a:prstGeom prst="straightConnector1">
            <a:avLst/>
          </a:prstGeom>
          <a:noFill/>
          <a:ln w="25400">
            <a:solidFill>
              <a:srgbClr val="F79646"/>
            </a:solidFill>
            <a:round/>
            <a:headEnd/>
            <a:tailEnd/>
          </a:ln>
          <a:effectLst/>
        </xdr:spPr>
      </xdr:cxnSp>
    </xdr:grpSp>
    <xdr:clientData/>
  </xdr:twoCellAnchor>
  <xdr:twoCellAnchor editAs="oneCell">
    <xdr:from>
      <xdr:col>0</xdr:col>
      <xdr:colOff>1</xdr:colOff>
      <xdr:row>4</xdr:row>
      <xdr:rowOff>28576</xdr:rowOff>
    </xdr:from>
    <xdr:to>
      <xdr:col>9</xdr:col>
      <xdr:colOff>1127666</xdr:colOff>
      <xdr:row>26</xdr:row>
      <xdr:rowOff>47625</xdr:rowOff>
    </xdr:to>
    <xdr:pic>
      <xdr:nvPicPr>
        <xdr:cNvPr id="7" name="圖片 6">
          <a:extLst>
            <a:ext uri="{FF2B5EF4-FFF2-40B4-BE49-F238E27FC236}">
              <a16:creationId xmlns:a16="http://schemas.microsoft.com/office/drawing/2014/main" id="{45D1BD9A-FC9D-0215-BC1A-30707533D0D9}"/>
            </a:ext>
          </a:extLst>
        </xdr:cNvPr>
        <xdr:cNvPicPr>
          <a:picLocks noChangeAspect="1"/>
        </xdr:cNvPicPr>
      </xdr:nvPicPr>
      <xdr:blipFill rotWithShape="1">
        <a:blip xmlns:r="http://schemas.openxmlformats.org/officeDocument/2006/relationships" r:embed="rId2"/>
        <a:srcRect l="14794" t="22781" r="21345" b="7673"/>
        <a:stretch/>
      </xdr:blipFill>
      <xdr:spPr>
        <a:xfrm>
          <a:off x="1" y="1123951"/>
          <a:ext cx="7557040" cy="4629149"/>
        </a:xfrm>
        <a:prstGeom prst="rect">
          <a:avLst/>
        </a:prstGeom>
      </xdr:spPr>
    </xdr:pic>
    <xdr:clientData/>
  </xdr:twoCellAnchor>
  <xdr:twoCellAnchor editAs="oneCell">
    <xdr:from>
      <xdr:col>0</xdr:col>
      <xdr:colOff>0</xdr:colOff>
      <xdr:row>26</xdr:row>
      <xdr:rowOff>66675</xdr:rowOff>
    </xdr:from>
    <xdr:to>
      <xdr:col>9</xdr:col>
      <xdr:colOff>1133475</xdr:colOff>
      <xdr:row>34</xdr:row>
      <xdr:rowOff>104775</xdr:rowOff>
    </xdr:to>
    <xdr:pic>
      <xdr:nvPicPr>
        <xdr:cNvPr id="8" name="圖片 7">
          <a:extLst>
            <a:ext uri="{FF2B5EF4-FFF2-40B4-BE49-F238E27FC236}">
              <a16:creationId xmlns:a16="http://schemas.microsoft.com/office/drawing/2014/main" id="{6CC7F1B9-20C8-2011-874A-0F8C1D739AAE}"/>
            </a:ext>
          </a:extLst>
        </xdr:cNvPr>
        <xdr:cNvPicPr>
          <a:picLocks noChangeAspect="1"/>
        </xdr:cNvPicPr>
      </xdr:nvPicPr>
      <xdr:blipFill rotWithShape="1">
        <a:blip xmlns:r="http://schemas.openxmlformats.org/officeDocument/2006/relationships" r:embed="rId3"/>
        <a:srcRect t="68990" r="35433" b="4989"/>
        <a:stretch/>
      </xdr:blipFill>
      <xdr:spPr>
        <a:xfrm>
          <a:off x="0" y="5772150"/>
          <a:ext cx="7562850" cy="1714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121920</xdr:rowOff>
    </xdr:from>
    <xdr:to>
      <xdr:col>8</xdr:col>
      <xdr:colOff>1125345</xdr:colOff>
      <xdr:row>3</xdr:row>
      <xdr:rowOff>7620</xdr:rowOff>
    </xdr:to>
    <xdr:grpSp>
      <xdr:nvGrpSpPr>
        <xdr:cNvPr id="2" name="群組 1">
          <a:extLst>
            <a:ext uri="{FF2B5EF4-FFF2-40B4-BE49-F238E27FC236}">
              <a16:creationId xmlns:a16="http://schemas.microsoft.com/office/drawing/2014/main" id="{00000000-0008-0000-0D00-000002000000}"/>
            </a:ext>
          </a:extLst>
        </xdr:cNvPr>
        <xdr:cNvGrpSpPr/>
      </xdr:nvGrpSpPr>
      <xdr:grpSpPr>
        <a:xfrm>
          <a:off x="0" y="121920"/>
          <a:ext cx="7021320" cy="533400"/>
          <a:chOff x="323849" y="102433"/>
          <a:chExt cx="6242307" cy="659567"/>
        </a:xfrm>
      </xdr:grpSpPr>
      <xdr:pic>
        <xdr:nvPicPr>
          <xdr:cNvPr id="3" name="圖片 2" descr="台大房屋.jp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stretch>
            <a:fillRect/>
          </a:stretch>
        </xdr:blipFill>
        <xdr:spPr>
          <a:xfrm>
            <a:off x="2402933" y="102433"/>
            <a:ext cx="1982937" cy="589613"/>
          </a:xfrm>
          <a:prstGeom prst="rect">
            <a:avLst/>
          </a:prstGeom>
        </xdr:spPr>
      </xdr:pic>
      <xdr:cxnSp macro="">
        <xdr:nvCxnSpPr>
          <xdr:cNvPr id="4" name="AutoShape 1">
            <a:extLst>
              <a:ext uri="{FF2B5EF4-FFF2-40B4-BE49-F238E27FC236}">
                <a16:creationId xmlns:a16="http://schemas.microsoft.com/office/drawing/2014/main" id="{00000000-0008-0000-0D00-000004000000}"/>
              </a:ext>
            </a:extLst>
          </xdr:cNvPr>
          <xdr:cNvCxnSpPr>
            <a:cxnSpLocks noChangeShapeType="1"/>
          </xdr:cNvCxnSpPr>
        </xdr:nvCxnSpPr>
        <xdr:spPr bwMode="auto">
          <a:xfrm flipV="1">
            <a:off x="323849" y="754626"/>
            <a:ext cx="6242307" cy="7374"/>
          </a:xfrm>
          <a:prstGeom prst="straightConnector1">
            <a:avLst/>
          </a:prstGeom>
          <a:noFill/>
          <a:ln w="25400">
            <a:solidFill>
              <a:srgbClr val="F79646"/>
            </a:solidFill>
            <a:round/>
            <a:headEnd/>
            <a:tailEnd/>
          </a:ln>
          <a:effectLst/>
        </xdr:spPr>
      </xdr:cxnSp>
    </xdr:grpSp>
    <xdr:clientData/>
  </xdr:twoCellAnchor>
  <xdr:twoCellAnchor editAs="oneCell">
    <xdr:from>
      <xdr:col>0</xdr:col>
      <xdr:colOff>0</xdr:colOff>
      <xdr:row>4</xdr:row>
      <xdr:rowOff>2</xdr:rowOff>
    </xdr:from>
    <xdr:to>
      <xdr:col>9</xdr:col>
      <xdr:colOff>10560</xdr:colOff>
      <xdr:row>29</xdr:row>
      <xdr:rowOff>95250</xdr:rowOff>
    </xdr:to>
    <xdr:pic>
      <xdr:nvPicPr>
        <xdr:cNvPr id="5" name="圖片 4">
          <a:extLst>
            <a:ext uri="{FF2B5EF4-FFF2-40B4-BE49-F238E27FC236}">
              <a16:creationId xmlns:a16="http://schemas.microsoft.com/office/drawing/2014/main" id="{AC638223-BB8C-FB62-C8FF-99C90AE19CDF}"/>
            </a:ext>
          </a:extLst>
        </xdr:cNvPr>
        <xdr:cNvPicPr>
          <a:picLocks noChangeAspect="1"/>
        </xdr:cNvPicPr>
      </xdr:nvPicPr>
      <xdr:blipFill rotWithShape="1">
        <a:blip xmlns:r="http://schemas.openxmlformats.org/officeDocument/2006/relationships" r:embed="rId2"/>
        <a:srcRect r="28012" b="4711"/>
        <a:stretch/>
      </xdr:blipFill>
      <xdr:spPr>
        <a:xfrm>
          <a:off x="0" y="1057277"/>
          <a:ext cx="7163835" cy="5333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5714</xdr:colOff>
      <xdr:row>0</xdr:row>
      <xdr:rowOff>30480</xdr:rowOff>
    </xdr:from>
    <xdr:to>
      <xdr:col>10</xdr:col>
      <xdr:colOff>777239</xdr:colOff>
      <xdr:row>2</xdr:row>
      <xdr:rowOff>0</xdr:rowOff>
    </xdr:to>
    <xdr:grpSp>
      <xdr:nvGrpSpPr>
        <xdr:cNvPr id="4" name="群組 3">
          <a:extLst>
            <a:ext uri="{FF2B5EF4-FFF2-40B4-BE49-F238E27FC236}">
              <a16:creationId xmlns:a16="http://schemas.microsoft.com/office/drawing/2014/main" id="{00000000-0008-0000-0E00-000004000000}"/>
            </a:ext>
          </a:extLst>
        </xdr:cNvPr>
        <xdr:cNvGrpSpPr/>
      </xdr:nvGrpSpPr>
      <xdr:grpSpPr>
        <a:xfrm>
          <a:off x="5714" y="30480"/>
          <a:ext cx="7753350" cy="426720"/>
          <a:chOff x="323849" y="54485"/>
          <a:chExt cx="6840000" cy="707515"/>
        </a:xfrm>
      </xdr:grpSpPr>
      <xdr:pic>
        <xdr:nvPicPr>
          <xdr:cNvPr id="5" name="圖片 4" descr="台大房屋.jpg">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cstate="print"/>
          <a:stretch>
            <a:fillRect/>
          </a:stretch>
        </xdr:blipFill>
        <xdr:spPr>
          <a:xfrm>
            <a:off x="2809875" y="54485"/>
            <a:ext cx="2119738" cy="656976"/>
          </a:xfrm>
          <a:prstGeom prst="rect">
            <a:avLst/>
          </a:prstGeom>
        </xdr:spPr>
      </xdr:pic>
      <xdr:cxnSp macro="">
        <xdr:nvCxnSpPr>
          <xdr:cNvPr id="6" name="AutoShape 1">
            <a:extLst>
              <a:ext uri="{FF2B5EF4-FFF2-40B4-BE49-F238E27FC236}">
                <a16:creationId xmlns:a16="http://schemas.microsoft.com/office/drawing/2014/main" id="{00000000-0008-0000-0E00-000006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8</xdr:col>
      <xdr:colOff>190500</xdr:colOff>
      <xdr:row>30</xdr:row>
      <xdr:rowOff>76200</xdr:rowOff>
    </xdr:from>
    <xdr:to>
      <xdr:col>8</xdr:col>
      <xdr:colOff>388620</xdr:colOff>
      <xdr:row>30</xdr:row>
      <xdr:rowOff>190500</xdr:rowOff>
    </xdr:to>
    <xdr:sp macro="" textlink="">
      <xdr:nvSpPr>
        <xdr:cNvPr id="21" name="矩形 20">
          <a:extLst>
            <a:ext uri="{FF2B5EF4-FFF2-40B4-BE49-F238E27FC236}">
              <a16:creationId xmlns:a16="http://schemas.microsoft.com/office/drawing/2014/main" id="{00000000-0008-0000-0E00-000015000000}"/>
            </a:ext>
          </a:extLst>
        </xdr:cNvPr>
        <xdr:cNvSpPr/>
      </xdr:nvSpPr>
      <xdr:spPr>
        <a:xfrm>
          <a:off x="5067300" y="6545580"/>
          <a:ext cx="198120" cy="1143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TW" altLang="en-US" sz="1100"/>
        </a:p>
      </xdr:txBody>
    </xdr:sp>
    <xdr:clientData/>
  </xdr:twoCellAnchor>
  <xdr:twoCellAnchor>
    <xdr:from>
      <xdr:col>0</xdr:col>
      <xdr:colOff>352425</xdr:colOff>
      <xdr:row>3</xdr:row>
      <xdr:rowOff>9525</xdr:rowOff>
    </xdr:from>
    <xdr:to>
      <xdr:col>5</xdr:col>
      <xdr:colOff>219076</xdr:colOff>
      <xdr:row>14</xdr:row>
      <xdr:rowOff>114300</xdr:rowOff>
    </xdr:to>
    <xdr:sp macro="" textlink="">
      <xdr:nvSpPr>
        <xdr:cNvPr id="7" name="矩形 6">
          <a:extLst>
            <a:ext uri="{FF2B5EF4-FFF2-40B4-BE49-F238E27FC236}">
              <a16:creationId xmlns:a16="http://schemas.microsoft.com/office/drawing/2014/main" id="{00000000-0008-0000-0E00-000007000000}"/>
            </a:ext>
          </a:extLst>
        </xdr:cNvPr>
        <xdr:cNvSpPr/>
      </xdr:nvSpPr>
      <xdr:spPr>
        <a:xfrm>
          <a:off x="352425" y="733425"/>
          <a:ext cx="3295651"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28575</xdr:colOff>
      <xdr:row>3</xdr:row>
      <xdr:rowOff>19050</xdr:rowOff>
    </xdr:from>
    <xdr:to>
      <xdr:col>9</xdr:col>
      <xdr:colOff>1152525</xdr:colOff>
      <xdr:row>14</xdr:row>
      <xdr:rowOff>123825</xdr:rowOff>
    </xdr:to>
    <xdr:sp macro="" textlink="">
      <xdr:nvSpPr>
        <xdr:cNvPr id="8" name="矩形 7">
          <a:extLst>
            <a:ext uri="{FF2B5EF4-FFF2-40B4-BE49-F238E27FC236}">
              <a16:creationId xmlns:a16="http://schemas.microsoft.com/office/drawing/2014/main" id="{00000000-0008-0000-0E00-000008000000}"/>
            </a:ext>
          </a:extLst>
        </xdr:cNvPr>
        <xdr:cNvSpPr/>
      </xdr:nvSpPr>
      <xdr:spPr>
        <a:xfrm>
          <a:off x="4086225" y="742950"/>
          <a:ext cx="3286125"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0</xdr:col>
      <xdr:colOff>352425</xdr:colOff>
      <xdr:row>14</xdr:row>
      <xdr:rowOff>198119</xdr:rowOff>
    </xdr:from>
    <xdr:to>
      <xdr:col>5</xdr:col>
      <xdr:colOff>219076</xdr:colOff>
      <xdr:row>25</xdr:row>
      <xdr:rowOff>135254</xdr:rowOff>
    </xdr:to>
    <xdr:sp macro="" textlink="">
      <xdr:nvSpPr>
        <xdr:cNvPr id="9" name="矩形 8">
          <a:extLst>
            <a:ext uri="{FF2B5EF4-FFF2-40B4-BE49-F238E27FC236}">
              <a16:creationId xmlns:a16="http://schemas.microsoft.com/office/drawing/2014/main" id="{00000000-0008-0000-0E00-000009000000}"/>
            </a:ext>
          </a:extLst>
        </xdr:cNvPr>
        <xdr:cNvSpPr/>
      </xdr:nvSpPr>
      <xdr:spPr>
        <a:xfrm>
          <a:off x="352425" y="3276599"/>
          <a:ext cx="2868931" cy="239839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28575</xdr:colOff>
      <xdr:row>15</xdr:row>
      <xdr:rowOff>1905</xdr:rowOff>
    </xdr:from>
    <xdr:to>
      <xdr:col>9</xdr:col>
      <xdr:colOff>1133475</xdr:colOff>
      <xdr:row>25</xdr:row>
      <xdr:rowOff>144780</xdr:rowOff>
    </xdr:to>
    <xdr:sp macro="" textlink="">
      <xdr:nvSpPr>
        <xdr:cNvPr id="10" name="矩形 9">
          <a:extLst>
            <a:ext uri="{FF2B5EF4-FFF2-40B4-BE49-F238E27FC236}">
              <a16:creationId xmlns:a16="http://schemas.microsoft.com/office/drawing/2014/main" id="{00000000-0008-0000-0E00-00000A000000}"/>
            </a:ext>
          </a:extLst>
        </xdr:cNvPr>
        <xdr:cNvSpPr/>
      </xdr:nvSpPr>
      <xdr:spPr>
        <a:xfrm>
          <a:off x="4086225" y="3297555"/>
          <a:ext cx="3267075" cy="24288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0</xdr:col>
      <xdr:colOff>340995</xdr:colOff>
      <xdr:row>26</xdr:row>
      <xdr:rowOff>1905</xdr:rowOff>
    </xdr:from>
    <xdr:to>
      <xdr:col>5</xdr:col>
      <xdr:colOff>207646</xdr:colOff>
      <xdr:row>37</xdr:row>
      <xdr:rowOff>160020</xdr:rowOff>
    </xdr:to>
    <xdr:sp macro="" textlink="">
      <xdr:nvSpPr>
        <xdr:cNvPr id="11" name="矩形 10">
          <a:extLst>
            <a:ext uri="{FF2B5EF4-FFF2-40B4-BE49-F238E27FC236}">
              <a16:creationId xmlns:a16="http://schemas.microsoft.com/office/drawing/2014/main" id="{00000000-0008-0000-0E00-00000B000000}"/>
            </a:ext>
          </a:extLst>
        </xdr:cNvPr>
        <xdr:cNvSpPr/>
      </xdr:nvSpPr>
      <xdr:spPr>
        <a:xfrm>
          <a:off x="340995" y="5747385"/>
          <a:ext cx="2868931" cy="242125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17145</xdr:colOff>
      <xdr:row>26</xdr:row>
      <xdr:rowOff>11430</xdr:rowOff>
    </xdr:from>
    <xdr:to>
      <xdr:col>9</xdr:col>
      <xdr:colOff>1143000</xdr:colOff>
      <xdr:row>37</xdr:row>
      <xdr:rowOff>169545</xdr:rowOff>
    </xdr:to>
    <xdr:sp macro="" textlink="">
      <xdr:nvSpPr>
        <xdr:cNvPr id="12" name="矩形 11">
          <a:extLst>
            <a:ext uri="{FF2B5EF4-FFF2-40B4-BE49-F238E27FC236}">
              <a16:creationId xmlns:a16="http://schemas.microsoft.com/office/drawing/2014/main" id="{00000000-0008-0000-0E00-00000C000000}"/>
            </a:ext>
          </a:extLst>
        </xdr:cNvPr>
        <xdr:cNvSpPr/>
      </xdr:nvSpPr>
      <xdr:spPr>
        <a:xfrm>
          <a:off x="4074795" y="5802630"/>
          <a:ext cx="3288030" cy="246316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0</xdr:col>
      <xdr:colOff>342900</xdr:colOff>
      <xdr:row>38</xdr:row>
      <xdr:rowOff>17145</xdr:rowOff>
    </xdr:from>
    <xdr:to>
      <xdr:col>5</xdr:col>
      <xdr:colOff>209551</xdr:colOff>
      <xdr:row>49</xdr:row>
      <xdr:rowOff>198120</xdr:rowOff>
    </xdr:to>
    <xdr:sp macro="" textlink="">
      <xdr:nvSpPr>
        <xdr:cNvPr id="13" name="矩形 12">
          <a:extLst>
            <a:ext uri="{FF2B5EF4-FFF2-40B4-BE49-F238E27FC236}">
              <a16:creationId xmlns:a16="http://schemas.microsoft.com/office/drawing/2014/main" id="{00000000-0008-0000-0E00-00000D000000}"/>
            </a:ext>
          </a:extLst>
        </xdr:cNvPr>
        <xdr:cNvSpPr/>
      </xdr:nvSpPr>
      <xdr:spPr>
        <a:xfrm>
          <a:off x="342900" y="8231505"/>
          <a:ext cx="2868931" cy="239839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19050</xdr:colOff>
      <xdr:row>38</xdr:row>
      <xdr:rowOff>15241</xdr:rowOff>
    </xdr:from>
    <xdr:to>
      <xdr:col>9</xdr:col>
      <xdr:colOff>1143000</xdr:colOff>
      <xdr:row>49</xdr:row>
      <xdr:rowOff>213361</xdr:rowOff>
    </xdr:to>
    <xdr:sp macro="" textlink="">
      <xdr:nvSpPr>
        <xdr:cNvPr id="14" name="矩形 13">
          <a:extLst>
            <a:ext uri="{FF2B5EF4-FFF2-40B4-BE49-F238E27FC236}">
              <a16:creationId xmlns:a16="http://schemas.microsoft.com/office/drawing/2014/main" id="{00000000-0008-0000-0E00-00000E000000}"/>
            </a:ext>
          </a:extLst>
        </xdr:cNvPr>
        <xdr:cNvSpPr/>
      </xdr:nvSpPr>
      <xdr:spPr>
        <a:xfrm>
          <a:off x="4076700" y="8321041"/>
          <a:ext cx="3286125" cy="244602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0</xdr:col>
      <xdr:colOff>342900</xdr:colOff>
      <xdr:row>51</xdr:row>
      <xdr:rowOff>104775</xdr:rowOff>
    </xdr:from>
    <xdr:to>
      <xdr:col>5</xdr:col>
      <xdr:colOff>209551</xdr:colOff>
      <xdr:row>63</xdr:row>
      <xdr:rowOff>57150</xdr:rowOff>
    </xdr:to>
    <xdr:sp macro="" textlink="">
      <xdr:nvSpPr>
        <xdr:cNvPr id="28" name="矩形 27">
          <a:extLst>
            <a:ext uri="{FF2B5EF4-FFF2-40B4-BE49-F238E27FC236}">
              <a16:creationId xmlns:a16="http://schemas.microsoft.com/office/drawing/2014/main" id="{00000000-0008-0000-0E00-00001C000000}"/>
            </a:ext>
          </a:extLst>
        </xdr:cNvPr>
        <xdr:cNvSpPr/>
      </xdr:nvSpPr>
      <xdr:spPr>
        <a:xfrm>
          <a:off x="342900" y="11153775"/>
          <a:ext cx="3295651"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9526</xdr:colOff>
      <xdr:row>51</xdr:row>
      <xdr:rowOff>104775</xdr:rowOff>
    </xdr:from>
    <xdr:to>
      <xdr:col>9</xdr:col>
      <xdr:colOff>1295401</xdr:colOff>
      <xdr:row>63</xdr:row>
      <xdr:rowOff>57150</xdr:rowOff>
    </xdr:to>
    <xdr:sp macro="" textlink="">
      <xdr:nvSpPr>
        <xdr:cNvPr id="29" name="矩形 28">
          <a:extLst>
            <a:ext uri="{FF2B5EF4-FFF2-40B4-BE49-F238E27FC236}">
              <a16:creationId xmlns:a16="http://schemas.microsoft.com/office/drawing/2014/main" id="{00000000-0008-0000-0E00-00001D000000}"/>
            </a:ext>
          </a:extLst>
        </xdr:cNvPr>
        <xdr:cNvSpPr/>
      </xdr:nvSpPr>
      <xdr:spPr>
        <a:xfrm>
          <a:off x="4067176" y="11401425"/>
          <a:ext cx="3448050"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oneCellAnchor>
    <xdr:from>
      <xdr:col>5</xdr:col>
      <xdr:colOff>197991</xdr:colOff>
      <xdr:row>15</xdr:row>
      <xdr:rowOff>240998</xdr:rowOff>
    </xdr:from>
    <xdr:ext cx="484428" cy="727083"/>
    <xdr:sp macro="" textlink="">
      <xdr:nvSpPr>
        <xdr:cNvPr id="43" name="文字方塊 42">
          <a:extLst>
            <a:ext uri="{FF2B5EF4-FFF2-40B4-BE49-F238E27FC236}">
              <a16:creationId xmlns:a16="http://schemas.microsoft.com/office/drawing/2014/main" id="{00000000-0008-0000-0E00-00002B000000}"/>
            </a:ext>
          </a:extLst>
        </xdr:cNvPr>
        <xdr:cNvSpPr txBox="1"/>
      </xdr:nvSpPr>
      <xdr:spPr>
        <a:xfrm>
          <a:off x="3569841" y="3536648"/>
          <a:ext cx="484428" cy="727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lang="zh-TW" altLang="en-US" sz="1800">
              <a:latin typeface="標楷體" panose="03000509000000000000" pitchFamily="65" charset="-120"/>
              <a:ea typeface="標楷體" panose="03000509000000000000" pitchFamily="65" charset="-120"/>
            </a:rPr>
            <a:t>客廳</a:t>
          </a:r>
        </a:p>
      </xdr:txBody>
    </xdr:sp>
    <xdr:clientData/>
  </xdr:oneCellAnchor>
  <xdr:oneCellAnchor>
    <xdr:from>
      <xdr:col>5</xdr:col>
      <xdr:colOff>200057</xdr:colOff>
      <xdr:row>38</xdr:row>
      <xdr:rowOff>78105</xdr:rowOff>
    </xdr:from>
    <xdr:ext cx="403828" cy="691856"/>
    <xdr:sp macro="" textlink="">
      <xdr:nvSpPr>
        <xdr:cNvPr id="45" name="文字方塊 44">
          <a:extLst>
            <a:ext uri="{FF2B5EF4-FFF2-40B4-BE49-F238E27FC236}">
              <a16:creationId xmlns:a16="http://schemas.microsoft.com/office/drawing/2014/main" id="{00000000-0008-0000-0E00-00002D000000}"/>
            </a:ext>
          </a:extLst>
        </xdr:cNvPr>
        <xdr:cNvSpPr txBox="1"/>
      </xdr:nvSpPr>
      <xdr:spPr>
        <a:xfrm>
          <a:off x="3571907" y="8383905"/>
          <a:ext cx="4038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pPr marL="0" indent="0">
            <a:lnSpc>
              <a:spcPts val="1500"/>
            </a:lnSpc>
          </a:pPr>
          <a:r>
            <a:rPr lang="zh-TW" altLang="en-US" sz="1800">
              <a:solidFill>
                <a:schemeClr val="tx1"/>
              </a:solidFill>
              <a:latin typeface="標楷體" panose="03000509000000000000" pitchFamily="65" charset="-120"/>
              <a:ea typeface="標楷體" panose="03000509000000000000" pitchFamily="65" charset="-120"/>
              <a:cs typeface="+mn-cs"/>
            </a:rPr>
            <a:t>客房</a:t>
          </a:r>
        </a:p>
      </xdr:txBody>
    </xdr:sp>
    <xdr:clientData/>
  </xdr:oneCellAnchor>
  <xdr:oneCellAnchor>
    <xdr:from>
      <xdr:col>5</xdr:col>
      <xdr:colOff>161925</xdr:colOff>
      <xdr:row>26</xdr:row>
      <xdr:rowOff>127635</xdr:rowOff>
    </xdr:from>
    <xdr:ext cx="484428" cy="691856"/>
    <xdr:sp macro="" textlink="">
      <xdr:nvSpPr>
        <xdr:cNvPr id="46" name="文字方塊 45">
          <a:extLst>
            <a:ext uri="{FF2B5EF4-FFF2-40B4-BE49-F238E27FC236}">
              <a16:creationId xmlns:a16="http://schemas.microsoft.com/office/drawing/2014/main" id="{00000000-0008-0000-0E00-00002E000000}"/>
            </a:ext>
          </a:extLst>
        </xdr:cNvPr>
        <xdr:cNvSpPr txBox="1"/>
      </xdr:nvSpPr>
      <xdr:spPr>
        <a:xfrm>
          <a:off x="3533775" y="5918835"/>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主臥</a:t>
          </a:r>
        </a:p>
      </xdr:txBody>
    </xdr:sp>
    <xdr:clientData/>
  </xdr:oneCellAnchor>
  <xdr:oneCellAnchor>
    <xdr:from>
      <xdr:col>5</xdr:col>
      <xdr:colOff>219075</xdr:colOff>
      <xdr:row>57</xdr:row>
      <xdr:rowOff>85725</xdr:rowOff>
    </xdr:from>
    <xdr:ext cx="484428" cy="991618"/>
    <xdr:sp macro="" textlink="">
      <xdr:nvSpPr>
        <xdr:cNvPr id="51" name="文字方塊 50">
          <a:extLst>
            <a:ext uri="{FF2B5EF4-FFF2-40B4-BE49-F238E27FC236}">
              <a16:creationId xmlns:a16="http://schemas.microsoft.com/office/drawing/2014/main" id="{00000000-0008-0000-0E00-000033000000}"/>
            </a:ext>
          </a:extLst>
        </xdr:cNvPr>
        <xdr:cNvSpPr txBox="1"/>
      </xdr:nvSpPr>
      <xdr:spPr>
        <a:xfrm>
          <a:off x="3648075" y="12372975"/>
          <a:ext cx="484428" cy="991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格局圖</a:t>
          </a:r>
        </a:p>
      </xdr:txBody>
    </xdr:sp>
    <xdr:clientData/>
  </xdr:oneCellAnchor>
  <xdr:oneCellAnchor>
    <xdr:from>
      <xdr:col>5</xdr:col>
      <xdr:colOff>276225</xdr:colOff>
      <xdr:row>7</xdr:row>
      <xdr:rowOff>102870</xdr:rowOff>
    </xdr:from>
    <xdr:ext cx="393634" cy="374141"/>
    <xdr:sp macro="" textlink="">
      <xdr:nvSpPr>
        <xdr:cNvPr id="53" name="文字方塊 52">
          <a:extLst>
            <a:ext uri="{FF2B5EF4-FFF2-40B4-BE49-F238E27FC236}">
              <a16:creationId xmlns:a16="http://schemas.microsoft.com/office/drawing/2014/main" id="{00000000-0008-0000-0E00-000035000000}"/>
            </a:ext>
          </a:extLst>
        </xdr:cNvPr>
        <xdr:cNvSpPr txBox="1"/>
      </xdr:nvSpPr>
      <xdr:spPr>
        <a:xfrm>
          <a:off x="3648075" y="1722120"/>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285750</xdr:colOff>
      <xdr:row>12</xdr:row>
      <xdr:rowOff>9525</xdr:rowOff>
    </xdr:from>
    <xdr:ext cx="390525" cy="374141"/>
    <xdr:sp macro="" textlink="">
      <xdr:nvSpPr>
        <xdr:cNvPr id="55" name="文字方塊 54">
          <a:extLst>
            <a:ext uri="{FF2B5EF4-FFF2-40B4-BE49-F238E27FC236}">
              <a16:creationId xmlns:a16="http://schemas.microsoft.com/office/drawing/2014/main" id="{00000000-0008-0000-0E00-000037000000}"/>
            </a:ext>
          </a:extLst>
        </xdr:cNvPr>
        <xdr:cNvSpPr txBox="1"/>
      </xdr:nvSpPr>
      <xdr:spPr>
        <a:xfrm rot="10800000">
          <a:off x="3714750" y="2676525"/>
          <a:ext cx="39052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endParaRPr lang="en-US" altLang="zh-TW" sz="1800" b="0" i="0">
            <a:solidFill>
              <a:schemeClr val="tx1"/>
            </a:solidFill>
            <a:effectLst/>
            <a:latin typeface="+mn-lt"/>
            <a:ea typeface="+mn-ea"/>
            <a:cs typeface="+mn-cs"/>
          </a:endParaRPr>
        </a:p>
      </xdr:txBody>
    </xdr:sp>
    <xdr:clientData/>
  </xdr:oneCellAnchor>
  <xdr:oneCellAnchor>
    <xdr:from>
      <xdr:col>5</xdr:col>
      <xdr:colOff>211455</xdr:colOff>
      <xdr:row>29</xdr:row>
      <xdr:rowOff>184785</xdr:rowOff>
    </xdr:from>
    <xdr:ext cx="393634" cy="374141"/>
    <xdr:sp macro="" textlink="">
      <xdr:nvSpPr>
        <xdr:cNvPr id="52" name="文字方塊 51">
          <a:extLst>
            <a:ext uri="{FF2B5EF4-FFF2-40B4-BE49-F238E27FC236}">
              <a16:creationId xmlns:a16="http://schemas.microsoft.com/office/drawing/2014/main" id="{00000000-0008-0000-0E00-000034000000}"/>
            </a:ext>
          </a:extLst>
        </xdr:cNvPr>
        <xdr:cNvSpPr txBox="1"/>
      </xdr:nvSpPr>
      <xdr:spPr>
        <a:xfrm>
          <a:off x="3213735" y="654748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259080</xdr:colOff>
      <xdr:row>55</xdr:row>
      <xdr:rowOff>169545</xdr:rowOff>
    </xdr:from>
    <xdr:ext cx="393634" cy="374141"/>
    <xdr:sp macro="" textlink="">
      <xdr:nvSpPr>
        <xdr:cNvPr id="59" name="文字方塊 58">
          <a:extLst>
            <a:ext uri="{FF2B5EF4-FFF2-40B4-BE49-F238E27FC236}">
              <a16:creationId xmlns:a16="http://schemas.microsoft.com/office/drawing/2014/main" id="{00000000-0008-0000-0E00-00003B000000}"/>
            </a:ext>
          </a:extLst>
        </xdr:cNvPr>
        <xdr:cNvSpPr txBox="1"/>
      </xdr:nvSpPr>
      <xdr:spPr>
        <a:xfrm>
          <a:off x="3261360" y="1188148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266700</xdr:colOff>
      <xdr:row>61</xdr:row>
      <xdr:rowOff>114300</xdr:rowOff>
    </xdr:from>
    <xdr:ext cx="393634" cy="374141"/>
    <xdr:sp macro="" textlink="">
      <xdr:nvSpPr>
        <xdr:cNvPr id="60" name="文字方塊 59">
          <a:extLst>
            <a:ext uri="{FF2B5EF4-FFF2-40B4-BE49-F238E27FC236}">
              <a16:creationId xmlns:a16="http://schemas.microsoft.com/office/drawing/2014/main" id="{00000000-0008-0000-0E00-00003C000000}"/>
            </a:ext>
          </a:extLst>
        </xdr:cNvPr>
        <xdr:cNvSpPr txBox="1"/>
      </xdr:nvSpPr>
      <xdr:spPr>
        <a:xfrm>
          <a:off x="3695700" y="13239750"/>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268605</xdr:colOff>
      <xdr:row>18</xdr:row>
      <xdr:rowOff>47625</xdr:rowOff>
    </xdr:from>
    <xdr:ext cx="393634" cy="374141"/>
    <xdr:sp macro="" textlink="">
      <xdr:nvSpPr>
        <xdr:cNvPr id="61" name="文字方塊 60">
          <a:extLst>
            <a:ext uri="{FF2B5EF4-FFF2-40B4-BE49-F238E27FC236}">
              <a16:creationId xmlns:a16="http://schemas.microsoft.com/office/drawing/2014/main" id="{00000000-0008-0000-0E00-00003D000000}"/>
            </a:ext>
          </a:extLst>
        </xdr:cNvPr>
        <xdr:cNvSpPr txBox="1"/>
      </xdr:nvSpPr>
      <xdr:spPr>
        <a:xfrm>
          <a:off x="3270885" y="414718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243840</xdr:colOff>
      <xdr:row>41</xdr:row>
      <xdr:rowOff>83820</xdr:rowOff>
    </xdr:from>
    <xdr:ext cx="393634" cy="374141"/>
    <xdr:sp macro="" textlink="">
      <xdr:nvSpPr>
        <xdr:cNvPr id="62" name="文字方塊 61">
          <a:extLst>
            <a:ext uri="{FF2B5EF4-FFF2-40B4-BE49-F238E27FC236}">
              <a16:creationId xmlns:a16="http://schemas.microsoft.com/office/drawing/2014/main" id="{00000000-0008-0000-0E00-00003E000000}"/>
            </a:ext>
          </a:extLst>
        </xdr:cNvPr>
        <xdr:cNvSpPr txBox="1"/>
      </xdr:nvSpPr>
      <xdr:spPr>
        <a:xfrm>
          <a:off x="3246120" y="8869680"/>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152400</xdr:colOff>
      <xdr:row>32</xdr:row>
      <xdr:rowOff>83820</xdr:rowOff>
    </xdr:from>
    <xdr:ext cx="484428" cy="691856"/>
    <xdr:sp macro="" textlink="">
      <xdr:nvSpPr>
        <xdr:cNvPr id="64" name="文字方塊 63">
          <a:extLst>
            <a:ext uri="{FF2B5EF4-FFF2-40B4-BE49-F238E27FC236}">
              <a16:creationId xmlns:a16="http://schemas.microsoft.com/office/drawing/2014/main" id="{00000000-0008-0000-0E00-000040000000}"/>
            </a:ext>
          </a:extLst>
        </xdr:cNvPr>
        <xdr:cNvSpPr txBox="1"/>
      </xdr:nvSpPr>
      <xdr:spPr>
        <a:xfrm>
          <a:off x="3524250" y="7132320"/>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主臥</a:t>
          </a:r>
        </a:p>
      </xdr:txBody>
    </xdr:sp>
    <xdr:clientData/>
  </xdr:oneCellAnchor>
  <xdr:oneCellAnchor>
    <xdr:from>
      <xdr:col>5</xdr:col>
      <xdr:colOff>266700</xdr:colOff>
      <xdr:row>23</xdr:row>
      <xdr:rowOff>47625</xdr:rowOff>
    </xdr:from>
    <xdr:ext cx="393634" cy="374141"/>
    <xdr:sp macro="" textlink="">
      <xdr:nvSpPr>
        <xdr:cNvPr id="65" name="文字方塊 64">
          <a:extLst>
            <a:ext uri="{FF2B5EF4-FFF2-40B4-BE49-F238E27FC236}">
              <a16:creationId xmlns:a16="http://schemas.microsoft.com/office/drawing/2014/main" id="{00000000-0008-0000-0E00-000041000000}"/>
            </a:ext>
          </a:extLst>
        </xdr:cNvPr>
        <xdr:cNvSpPr txBox="1"/>
      </xdr:nvSpPr>
      <xdr:spPr>
        <a:xfrm>
          <a:off x="3695700" y="521017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177165</xdr:colOff>
      <xdr:row>20</xdr:row>
      <xdr:rowOff>91440</xdr:rowOff>
    </xdr:from>
    <xdr:ext cx="484428" cy="691856"/>
    <xdr:sp macro="" textlink="">
      <xdr:nvSpPr>
        <xdr:cNvPr id="66" name="文字方塊 65">
          <a:extLst>
            <a:ext uri="{FF2B5EF4-FFF2-40B4-BE49-F238E27FC236}">
              <a16:creationId xmlns:a16="http://schemas.microsoft.com/office/drawing/2014/main" id="{00000000-0008-0000-0E00-000042000000}"/>
            </a:ext>
          </a:extLst>
        </xdr:cNvPr>
        <xdr:cNvSpPr txBox="1"/>
      </xdr:nvSpPr>
      <xdr:spPr>
        <a:xfrm>
          <a:off x="3549015" y="4625340"/>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客廳</a:t>
          </a:r>
        </a:p>
      </xdr:txBody>
    </xdr:sp>
    <xdr:clientData/>
  </xdr:oneCellAnchor>
  <xdr:oneCellAnchor>
    <xdr:from>
      <xdr:col>5</xdr:col>
      <xdr:colOff>236220</xdr:colOff>
      <xdr:row>48</xdr:row>
      <xdr:rowOff>20955</xdr:rowOff>
    </xdr:from>
    <xdr:ext cx="393634" cy="374141"/>
    <xdr:sp macro="" textlink="">
      <xdr:nvSpPr>
        <xdr:cNvPr id="67" name="文字方塊 66">
          <a:extLst>
            <a:ext uri="{FF2B5EF4-FFF2-40B4-BE49-F238E27FC236}">
              <a16:creationId xmlns:a16="http://schemas.microsoft.com/office/drawing/2014/main" id="{00000000-0008-0000-0E00-000043000000}"/>
            </a:ext>
          </a:extLst>
        </xdr:cNvPr>
        <xdr:cNvSpPr txBox="1"/>
      </xdr:nvSpPr>
      <xdr:spPr>
        <a:xfrm>
          <a:off x="3238500" y="1024699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228600</xdr:colOff>
      <xdr:row>35</xdr:row>
      <xdr:rowOff>97155</xdr:rowOff>
    </xdr:from>
    <xdr:ext cx="393634" cy="374141"/>
    <xdr:sp macro="" textlink="">
      <xdr:nvSpPr>
        <xdr:cNvPr id="41" name="文字方塊 40">
          <a:extLst>
            <a:ext uri="{FF2B5EF4-FFF2-40B4-BE49-F238E27FC236}">
              <a16:creationId xmlns:a16="http://schemas.microsoft.com/office/drawing/2014/main" id="{00000000-0008-0000-0E00-000029000000}"/>
            </a:ext>
          </a:extLst>
        </xdr:cNvPr>
        <xdr:cNvSpPr txBox="1"/>
      </xdr:nvSpPr>
      <xdr:spPr>
        <a:xfrm>
          <a:off x="3230880" y="769429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238157</xdr:colOff>
      <xdr:row>44</xdr:row>
      <xdr:rowOff>47625</xdr:rowOff>
    </xdr:from>
    <xdr:ext cx="403828" cy="691856"/>
    <xdr:sp macro="" textlink="">
      <xdr:nvSpPr>
        <xdr:cNvPr id="48" name="文字方塊 47">
          <a:extLst>
            <a:ext uri="{FF2B5EF4-FFF2-40B4-BE49-F238E27FC236}">
              <a16:creationId xmlns:a16="http://schemas.microsoft.com/office/drawing/2014/main" id="{00000000-0008-0000-0E00-000030000000}"/>
            </a:ext>
          </a:extLst>
        </xdr:cNvPr>
        <xdr:cNvSpPr txBox="1"/>
      </xdr:nvSpPr>
      <xdr:spPr>
        <a:xfrm>
          <a:off x="3610007" y="9553575"/>
          <a:ext cx="4038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pPr marL="0" indent="0">
            <a:lnSpc>
              <a:spcPts val="1500"/>
            </a:lnSpc>
          </a:pPr>
          <a:r>
            <a:rPr lang="zh-TW" altLang="en-US" sz="1800">
              <a:solidFill>
                <a:schemeClr val="tx1"/>
              </a:solidFill>
              <a:latin typeface="標楷體" panose="03000509000000000000" pitchFamily="65" charset="-120"/>
              <a:ea typeface="標楷體" panose="03000509000000000000" pitchFamily="65" charset="-120"/>
              <a:cs typeface="+mn-cs"/>
            </a:rPr>
            <a:t>書房</a:t>
          </a:r>
        </a:p>
      </xdr:txBody>
    </xdr:sp>
    <xdr:clientData/>
  </xdr:oneCellAnchor>
  <xdr:oneCellAnchor>
    <xdr:from>
      <xdr:col>9</xdr:col>
      <xdr:colOff>741045</xdr:colOff>
      <xdr:row>54</xdr:row>
      <xdr:rowOff>97155</xdr:rowOff>
    </xdr:from>
    <xdr:ext cx="543787" cy="1668779"/>
    <xdr:sp macro="" textlink="">
      <xdr:nvSpPr>
        <xdr:cNvPr id="78" name="文字方塊 77">
          <a:extLst>
            <a:ext uri="{FF2B5EF4-FFF2-40B4-BE49-F238E27FC236}">
              <a16:creationId xmlns:a16="http://schemas.microsoft.com/office/drawing/2014/main" id="{00000000-0008-0000-0E00-00004E000000}"/>
            </a:ext>
          </a:extLst>
        </xdr:cNvPr>
        <xdr:cNvSpPr txBox="1"/>
      </xdr:nvSpPr>
      <xdr:spPr>
        <a:xfrm>
          <a:off x="6960870" y="12022455"/>
          <a:ext cx="543787" cy="16687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square" rtlCol="0" anchor="t">
          <a:noAutofit/>
        </a:bodyPr>
        <a:lstStyle/>
        <a:p>
          <a:r>
            <a:rPr lang="zh-TW" altLang="en-US" sz="900"/>
            <a:t>本房屋格局僅供參考用</a:t>
          </a:r>
        </a:p>
        <a:p>
          <a:r>
            <a:rPr lang="zh-TW" altLang="en-US" sz="900"/>
            <a:t>實際格局以現況為準</a:t>
          </a:r>
        </a:p>
      </xdr:txBody>
    </xdr:sp>
    <xdr:clientData/>
  </xdr:oneCellAnchor>
  <xdr:twoCellAnchor>
    <xdr:from>
      <xdr:col>0</xdr:col>
      <xdr:colOff>342900</xdr:colOff>
      <xdr:row>65</xdr:row>
      <xdr:rowOff>104775</xdr:rowOff>
    </xdr:from>
    <xdr:to>
      <xdr:col>5</xdr:col>
      <xdr:colOff>209551</xdr:colOff>
      <xdr:row>77</xdr:row>
      <xdr:rowOff>57150</xdr:rowOff>
    </xdr:to>
    <xdr:sp macro="" textlink="">
      <xdr:nvSpPr>
        <xdr:cNvPr id="58" name="矩形 57">
          <a:extLst>
            <a:ext uri="{FF2B5EF4-FFF2-40B4-BE49-F238E27FC236}">
              <a16:creationId xmlns:a16="http://schemas.microsoft.com/office/drawing/2014/main" id="{00000000-0008-0000-0E00-00003A000000}"/>
            </a:ext>
          </a:extLst>
        </xdr:cNvPr>
        <xdr:cNvSpPr/>
      </xdr:nvSpPr>
      <xdr:spPr>
        <a:xfrm>
          <a:off x="342900" y="11401425"/>
          <a:ext cx="3238501"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6</xdr:col>
      <xdr:colOff>9526</xdr:colOff>
      <xdr:row>65</xdr:row>
      <xdr:rowOff>104775</xdr:rowOff>
    </xdr:from>
    <xdr:to>
      <xdr:col>9</xdr:col>
      <xdr:colOff>1295401</xdr:colOff>
      <xdr:row>77</xdr:row>
      <xdr:rowOff>57150</xdr:rowOff>
    </xdr:to>
    <xdr:sp macro="" textlink="">
      <xdr:nvSpPr>
        <xdr:cNvPr id="79" name="矩形 78">
          <a:extLst>
            <a:ext uri="{FF2B5EF4-FFF2-40B4-BE49-F238E27FC236}">
              <a16:creationId xmlns:a16="http://schemas.microsoft.com/office/drawing/2014/main" id="{00000000-0008-0000-0E00-00004F000000}"/>
            </a:ext>
          </a:extLst>
        </xdr:cNvPr>
        <xdr:cNvSpPr/>
      </xdr:nvSpPr>
      <xdr:spPr>
        <a:xfrm>
          <a:off x="4067176" y="11401425"/>
          <a:ext cx="3448050"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oneCellAnchor>
    <xdr:from>
      <xdr:col>5</xdr:col>
      <xdr:colOff>194310</xdr:colOff>
      <xdr:row>65</xdr:row>
      <xdr:rowOff>3810</xdr:rowOff>
    </xdr:from>
    <xdr:ext cx="484428" cy="1291379"/>
    <xdr:sp macro="" textlink="">
      <xdr:nvSpPr>
        <xdr:cNvPr id="80" name="文字方塊 79">
          <a:extLst>
            <a:ext uri="{FF2B5EF4-FFF2-40B4-BE49-F238E27FC236}">
              <a16:creationId xmlns:a16="http://schemas.microsoft.com/office/drawing/2014/main" id="{00000000-0008-0000-0E00-000050000000}"/>
            </a:ext>
          </a:extLst>
        </xdr:cNvPr>
        <xdr:cNvSpPr txBox="1"/>
      </xdr:nvSpPr>
      <xdr:spPr>
        <a:xfrm>
          <a:off x="3566160" y="14234160"/>
          <a:ext cx="484428" cy="1291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主臥廁所</a:t>
          </a:r>
        </a:p>
      </xdr:txBody>
    </xdr:sp>
    <xdr:clientData/>
  </xdr:oneCellAnchor>
  <xdr:oneCellAnchor>
    <xdr:from>
      <xdr:col>5</xdr:col>
      <xdr:colOff>209550</xdr:colOff>
      <xdr:row>71</xdr:row>
      <xdr:rowOff>76200</xdr:rowOff>
    </xdr:from>
    <xdr:ext cx="484428" cy="1291379"/>
    <xdr:sp macro="" textlink="">
      <xdr:nvSpPr>
        <xdr:cNvPr id="81" name="文字方塊 80">
          <a:extLst>
            <a:ext uri="{FF2B5EF4-FFF2-40B4-BE49-F238E27FC236}">
              <a16:creationId xmlns:a16="http://schemas.microsoft.com/office/drawing/2014/main" id="{00000000-0008-0000-0E00-000051000000}"/>
            </a:ext>
          </a:extLst>
        </xdr:cNvPr>
        <xdr:cNvSpPr txBox="1"/>
      </xdr:nvSpPr>
      <xdr:spPr>
        <a:xfrm>
          <a:off x="3581400" y="15563850"/>
          <a:ext cx="484428" cy="1291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公共廁所</a:t>
          </a:r>
        </a:p>
      </xdr:txBody>
    </xdr:sp>
    <xdr:clientData/>
  </xdr:oneCellAnchor>
  <xdr:oneCellAnchor>
    <xdr:from>
      <xdr:col>5</xdr:col>
      <xdr:colOff>259080</xdr:colOff>
      <xdr:row>70</xdr:row>
      <xdr:rowOff>93345</xdr:rowOff>
    </xdr:from>
    <xdr:ext cx="393634" cy="374141"/>
    <xdr:sp macro="" textlink="">
      <xdr:nvSpPr>
        <xdr:cNvPr id="82" name="文字方塊 81">
          <a:extLst>
            <a:ext uri="{FF2B5EF4-FFF2-40B4-BE49-F238E27FC236}">
              <a16:creationId xmlns:a16="http://schemas.microsoft.com/office/drawing/2014/main" id="{00000000-0008-0000-0E00-000052000000}"/>
            </a:ext>
          </a:extLst>
        </xdr:cNvPr>
        <xdr:cNvSpPr txBox="1"/>
      </xdr:nvSpPr>
      <xdr:spPr>
        <a:xfrm>
          <a:off x="3630930" y="1537144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266700</xdr:colOff>
      <xdr:row>76</xdr:row>
      <xdr:rowOff>142875</xdr:rowOff>
    </xdr:from>
    <xdr:ext cx="393634" cy="374141"/>
    <xdr:sp macro="" textlink="">
      <xdr:nvSpPr>
        <xdr:cNvPr id="83" name="文字方塊 82">
          <a:extLst>
            <a:ext uri="{FF2B5EF4-FFF2-40B4-BE49-F238E27FC236}">
              <a16:creationId xmlns:a16="http://schemas.microsoft.com/office/drawing/2014/main" id="{00000000-0008-0000-0E00-000053000000}"/>
            </a:ext>
          </a:extLst>
        </xdr:cNvPr>
        <xdr:cNvSpPr txBox="1"/>
      </xdr:nvSpPr>
      <xdr:spPr>
        <a:xfrm>
          <a:off x="3638550" y="1667827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twoCellAnchor>
    <xdr:from>
      <xdr:col>0</xdr:col>
      <xdr:colOff>342900</xdr:colOff>
      <xdr:row>79</xdr:row>
      <xdr:rowOff>104775</xdr:rowOff>
    </xdr:from>
    <xdr:to>
      <xdr:col>5</xdr:col>
      <xdr:colOff>209551</xdr:colOff>
      <xdr:row>91</xdr:row>
      <xdr:rowOff>57150</xdr:rowOff>
    </xdr:to>
    <xdr:sp macro="" textlink="">
      <xdr:nvSpPr>
        <xdr:cNvPr id="87" name="矩形 86">
          <a:extLst>
            <a:ext uri="{FF2B5EF4-FFF2-40B4-BE49-F238E27FC236}">
              <a16:creationId xmlns:a16="http://schemas.microsoft.com/office/drawing/2014/main" id="{00000000-0008-0000-0E00-000057000000}"/>
            </a:ext>
          </a:extLst>
        </xdr:cNvPr>
        <xdr:cNvSpPr/>
      </xdr:nvSpPr>
      <xdr:spPr>
        <a:xfrm>
          <a:off x="342900" y="11401425"/>
          <a:ext cx="3238501"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oneCellAnchor>
    <xdr:from>
      <xdr:col>5</xdr:col>
      <xdr:colOff>203835</xdr:colOff>
      <xdr:row>79</xdr:row>
      <xdr:rowOff>165735</xdr:rowOff>
    </xdr:from>
    <xdr:ext cx="484428" cy="691856"/>
    <xdr:sp macro="" textlink="">
      <xdr:nvSpPr>
        <xdr:cNvPr id="89" name="文字方塊 88">
          <a:extLst>
            <a:ext uri="{FF2B5EF4-FFF2-40B4-BE49-F238E27FC236}">
              <a16:creationId xmlns:a16="http://schemas.microsoft.com/office/drawing/2014/main" id="{00000000-0008-0000-0E00-000059000000}"/>
            </a:ext>
          </a:extLst>
        </xdr:cNvPr>
        <xdr:cNvSpPr txBox="1"/>
      </xdr:nvSpPr>
      <xdr:spPr>
        <a:xfrm>
          <a:off x="3575685" y="17329785"/>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陽台</a:t>
          </a:r>
        </a:p>
      </xdr:txBody>
    </xdr:sp>
    <xdr:clientData/>
  </xdr:oneCellAnchor>
  <xdr:oneCellAnchor>
    <xdr:from>
      <xdr:col>5</xdr:col>
      <xdr:colOff>259080</xdr:colOff>
      <xdr:row>83</xdr:row>
      <xdr:rowOff>169545</xdr:rowOff>
    </xdr:from>
    <xdr:ext cx="393634" cy="374141"/>
    <xdr:sp macro="" textlink="">
      <xdr:nvSpPr>
        <xdr:cNvPr id="91" name="文字方塊 90">
          <a:extLst>
            <a:ext uri="{FF2B5EF4-FFF2-40B4-BE49-F238E27FC236}">
              <a16:creationId xmlns:a16="http://schemas.microsoft.com/office/drawing/2014/main" id="{00000000-0008-0000-0E00-00005B000000}"/>
            </a:ext>
          </a:extLst>
        </xdr:cNvPr>
        <xdr:cNvSpPr txBox="1"/>
      </xdr:nvSpPr>
      <xdr:spPr>
        <a:xfrm>
          <a:off x="3630930" y="1230439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oneCellAnchor>
    <xdr:from>
      <xdr:col>5</xdr:col>
      <xdr:colOff>203835</xdr:colOff>
      <xdr:row>52</xdr:row>
      <xdr:rowOff>118110</xdr:rowOff>
    </xdr:from>
    <xdr:ext cx="484428" cy="691856"/>
    <xdr:sp macro="" textlink="">
      <xdr:nvSpPr>
        <xdr:cNvPr id="105" name="文字方塊 104">
          <a:extLst>
            <a:ext uri="{FF2B5EF4-FFF2-40B4-BE49-F238E27FC236}">
              <a16:creationId xmlns:a16="http://schemas.microsoft.com/office/drawing/2014/main" id="{0DDD171B-EED1-40C9-BA89-FA1C482492E2}"/>
            </a:ext>
          </a:extLst>
        </xdr:cNvPr>
        <xdr:cNvSpPr txBox="1"/>
      </xdr:nvSpPr>
      <xdr:spPr>
        <a:xfrm>
          <a:off x="3575685" y="11624310"/>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廚房</a:t>
          </a:r>
        </a:p>
      </xdr:txBody>
    </xdr:sp>
    <xdr:clientData/>
  </xdr:oneCellAnchor>
  <xdr:twoCellAnchor editAs="oneCell">
    <xdr:from>
      <xdr:col>6</xdr:col>
      <xdr:colOff>19051</xdr:colOff>
      <xdr:row>79</xdr:row>
      <xdr:rowOff>152400</xdr:rowOff>
    </xdr:from>
    <xdr:to>
      <xdr:col>9</xdr:col>
      <xdr:colOff>1063999</xdr:colOff>
      <xdr:row>91</xdr:row>
      <xdr:rowOff>42600</xdr:rowOff>
    </xdr:to>
    <xdr:pic>
      <xdr:nvPicPr>
        <xdr:cNvPr id="74" name="圖片 73">
          <a:extLst>
            <a:ext uri="{FF2B5EF4-FFF2-40B4-BE49-F238E27FC236}">
              <a16:creationId xmlns:a16="http://schemas.microsoft.com/office/drawing/2014/main" id="{5DBD0A68-A504-AB70-C980-A8DF61C1A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76701" y="17316450"/>
          <a:ext cx="3207123" cy="2404800"/>
        </a:xfrm>
        <a:prstGeom prst="rect">
          <a:avLst/>
        </a:prstGeom>
      </xdr:spPr>
    </xdr:pic>
    <xdr:clientData/>
  </xdr:twoCellAnchor>
  <xdr:twoCellAnchor editAs="oneCell">
    <xdr:from>
      <xdr:col>0</xdr:col>
      <xdr:colOff>359551</xdr:colOff>
      <xdr:row>79</xdr:row>
      <xdr:rowOff>130950</xdr:rowOff>
    </xdr:from>
    <xdr:to>
      <xdr:col>5</xdr:col>
      <xdr:colOff>194824</xdr:colOff>
      <xdr:row>91</xdr:row>
      <xdr:rowOff>21150</xdr:rowOff>
    </xdr:to>
    <xdr:pic>
      <xdr:nvPicPr>
        <xdr:cNvPr id="77" name="圖片 76">
          <a:extLst>
            <a:ext uri="{FF2B5EF4-FFF2-40B4-BE49-F238E27FC236}">
              <a16:creationId xmlns:a16="http://schemas.microsoft.com/office/drawing/2014/main" id="{1C1EA59E-2832-12C8-9323-B74932B4E8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551" y="17295000"/>
          <a:ext cx="3207123" cy="2404800"/>
        </a:xfrm>
        <a:prstGeom prst="rect">
          <a:avLst/>
        </a:prstGeom>
      </xdr:spPr>
    </xdr:pic>
    <xdr:clientData/>
  </xdr:twoCellAnchor>
  <xdr:twoCellAnchor editAs="oneCell">
    <xdr:from>
      <xdr:col>0</xdr:col>
      <xdr:colOff>366676</xdr:colOff>
      <xdr:row>51</xdr:row>
      <xdr:rowOff>147600</xdr:rowOff>
    </xdr:from>
    <xdr:to>
      <xdr:col>5</xdr:col>
      <xdr:colOff>201949</xdr:colOff>
      <xdr:row>63</xdr:row>
      <xdr:rowOff>37800</xdr:rowOff>
    </xdr:to>
    <xdr:pic>
      <xdr:nvPicPr>
        <xdr:cNvPr id="85" name="圖片 84">
          <a:extLst>
            <a:ext uri="{FF2B5EF4-FFF2-40B4-BE49-F238E27FC236}">
              <a16:creationId xmlns:a16="http://schemas.microsoft.com/office/drawing/2014/main" id="{6D2D250F-016F-77C4-9C22-E2BCACB3D5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6676" y="11444250"/>
          <a:ext cx="3207123" cy="2404800"/>
        </a:xfrm>
        <a:prstGeom prst="rect">
          <a:avLst/>
        </a:prstGeom>
      </xdr:spPr>
    </xdr:pic>
    <xdr:clientData/>
  </xdr:twoCellAnchor>
  <xdr:twoCellAnchor editAs="oneCell">
    <xdr:from>
      <xdr:col>6</xdr:col>
      <xdr:colOff>69001</xdr:colOff>
      <xdr:row>15</xdr:row>
      <xdr:rowOff>21375</xdr:rowOff>
    </xdr:from>
    <xdr:to>
      <xdr:col>9</xdr:col>
      <xdr:colOff>1113949</xdr:colOff>
      <xdr:row>25</xdr:row>
      <xdr:rowOff>140175</xdr:rowOff>
    </xdr:to>
    <xdr:pic>
      <xdr:nvPicPr>
        <xdr:cNvPr id="88" name="圖片 87">
          <a:extLst>
            <a:ext uri="{FF2B5EF4-FFF2-40B4-BE49-F238E27FC236}">
              <a16:creationId xmlns:a16="http://schemas.microsoft.com/office/drawing/2014/main" id="{6FF8CBB2-AC3C-A71F-04F0-ACFD9A9A09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26651" y="3317025"/>
          <a:ext cx="3207123" cy="2404800"/>
        </a:xfrm>
        <a:prstGeom prst="rect">
          <a:avLst/>
        </a:prstGeom>
      </xdr:spPr>
    </xdr:pic>
    <xdr:clientData/>
  </xdr:twoCellAnchor>
  <xdr:twoCellAnchor editAs="oneCell">
    <xdr:from>
      <xdr:col>0</xdr:col>
      <xdr:colOff>378526</xdr:colOff>
      <xdr:row>15</xdr:row>
      <xdr:rowOff>26100</xdr:rowOff>
    </xdr:from>
    <xdr:to>
      <xdr:col>5</xdr:col>
      <xdr:colOff>180975</xdr:colOff>
      <xdr:row>25</xdr:row>
      <xdr:rowOff>120288</xdr:rowOff>
    </xdr:to>
    <xdr:pic>
      <xdr:nvPicPr>
        <xdr:cNvPr id="95" name="圖片 94">
          <a:extLst>
            <a:ext uri="{FF2B5EF4-FFF2-40B4-BE49-F238E27FC236}">
              <a16:creationId xmlns:a16="http://schemas.microsoft.com/office/drawing/2014/main" id="{1999C903-F653-48F9-64A2-EF09626E425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8526" y="3321750"/>
          <a:ext cx="3174299" cy="2380188"/>
        </a:xfrm>
        <a:prstGeom prst="rect">
          <a:avLst/>
        </a:prstGeom>
      </xdr:spPr>
    </xdr:pic>
    <xdr:clientData/>
  </xdr:twoCellAnchor>
  <xdr:twoCellAnchor editAs="oneCell">
    <xdr:from>
      <xdr:col>0</xdr:col>
      <xdr:colOff>357076</xdr:colOff>
      <xdr:row>38</xdr:row>
      <xdr:rowOff>42750</xdr:rowOff>
    </xdr:from>
    <xdr:to>
      <xdr:col>5</xdr:col>
      <xdr:colOff>192349</xdr:colOff>
      <xdr:row>49</xdr:row>
      <xdr:rowOff>199650</xdr:rowOff>
    </xdr:to>
    <xdr:pic>
      <xdr:nvPicPr>
        <xdr:cNvPr id="97" name="圖片 96">
          <a:extLst>
            <a:ext uri="{FF2B5EF4-FFF2-40B4-BE49-F238E27FC236}">
              <a16:creationId xmlns:a16="http://schemas.microsoft.com/office/drawing/2014/main" id="{E7999BCF-4EA0-904A-FA93-EC65A59B21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7076" y="8348550"/>
          <a:ext cx="3207123" cy="2404800"/>
        </a:xfrm>
        <a:prstGeom prst="rect">
          <a:avLst/>
        </a:prstGeom>
      </xdr:spPr>
    </xdr:pic>
    <xdr:clientData/>
  </xdr:twoCellAnchor>
  <xdr:twoCellAnchor editAs="oneCell">
    <xdr:from>
      <xdr:col>6</xdr:col>
      <xdr:colOff>49876</xdr:colOff>
      <xdr:row>38</xdr:row>
      <xdr:rowOff>40350</xdr:rowOff>
    </xdr:from>
    <xdr:to>
      <xdr:col>9</xdr:col>
      <xdr:colOff>1094824</xdr:colOff>
      <xdr:row>49</xdr:row>
      <xdr:rowOff>197250</xdr:rowOff>
    </xdr:to>
    <xdr:pic>
      <xdr:nvPicPr>
        <xdr:cNvPr id="99" name="圖片 98">
          <a:extLst>
            <a:ext uri="{FF2B5EF4-FFF2-40B4-BE49-F238E27FC236}">
              <a16:creationId xmlns:a16="http://schemas.microsoft.com/office/drawing/2014/main" id="{4A703B51-9FE1-E763-ADE6-D690BF8AA5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07526" y="8346150"/>
          <a:ext cx="3207123" cy="2404800"/>
        </a:xfrm>
        <a:prstGeom prst="rect">
          <a:avLst/>
        </a:prstGeom>
      </xdr:spPr>
    </xdr:pic>
    <xdr:clientData/>
  </xdr:twoCellAnchor>
  <xdr:twoCellAnchor editAs="oneCell">
    <xdr:from>
      <xdr:col>0</xdr:col>
      <xdr:colOff>361801</xdr:colOff>
      <xdr:row>65</xdr:row>
      <xdr:rowOff>123675</xdr:rowOff>
    </xdr:from>
    <xdr:to>
      <xdr:col>5</xdr:col>
      <xdr:colOff>197074</xdr:colOff>
      <xdr:row>77</xdr:row>
      <xdr:rowOff>13875</xdr:rowOff>
    </xdr:to>
    <xdr:pic>
      <xdr:nvPicPr>
        <xdr:cNvPr id="102" name="圖片 101">
          <a:extLst>
            <a:ext uri="{FF2B5EF4-FFF2-40B4-BE49-F238E27FC236}">
              <a16:creationId xmlns:a16="http://schemas.microsoft.com/office/drawing/2014/main" id="{6B852D2F-2F6B-C73F-B13B-FBE6CCE78D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801" y="14354025"/>
          <a:ext cx="3207123" cy="2404800"/>
        </a:xfrm>
        <a:prstGeom prst="rect">
          <a:avLst/>
        </a:prstGeom>
      </xdr:spPr>
    </xdr:pic>
    <xdr:clientData/>
  </xdr:twoCellAnchor>
  <xdr:twoCellAnchor editAs="oneCell">
    <xdr:from>
      <xdr:col>6</xdr:col>
      <xdr:colOff>54601</xdr:colOff>
      <xdr:row>26</xdr:row>
      <xdr:rowOff>45075</xdr:rowOff>
    </xdr:from>
    <xdr:to>
      <xdr:col>9</xdr:col>
      <xdr:colOff>1099549</xdr:colOff>
      <xdr:row>37</xdr:row>
      <xdr:rowOff>144825</xdr:rowOff>
    </xdr:to>
    <xdr:pic>
      <xdr:nvPicPr>
        <xdr:cNvPr id="106" name="圖片 105">
          <a:extLst>
            <a:ext uri="{FF2B5EF4-FFF2-40B4-BE49-F238E27FC236}">
              <a16:creationId xmlns:a16="http://schemas.microsoft.com/office/drawing/2014/main" id="{7B05D28C-16B9-58F2-8011-89A265E486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12251" y="5836275"/>
          <a:ext cx="3207123" cy="2404800"/>
        </a:xfrm>
        <a:prstGeom prst="rect">
          <a:avLst/>
        </a:prstGeom>
      </xdr:spPr>
    </xdr:pic>
    <xdr:clientData/>
  </xdr:twoCellAnchor>
  <xdr:twoCellAnchor editAs="oneCell">
    <xdr:from>
      <xdr:col>0</xdr:col>
      <xdr:colOff>366526</xdr:colOff>
      <xdr:row>26</xdr:row>
      <xdr:rowOff>42675</xdr:rowOff>
    </xdr:from>
    <xdr:to>
      <xdr:col>5</xdr:col>
      <xdr:colOff>201799</xdr:colOff>
      <xdr:row>37</xdr:row>
      <xdr:rowOff>142425</xdr:rowOff>
    </xdr:to>
    <xdr:pic>
      <xdr:nvPicPr>
        <xdr:cNvPr id="108" name="圖片 107">
          <a:extLst>
            <a:ext uri="{FF2B5EF4-FFF2-40B4-BE49-F238E27FC236}">
              <a16:creationId xmlns:a16="http://schemas.microsoft.com/office/drawing/2014/main" id="{3D3EB521-087C-804B-68BF-EA3B78E3D3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6526" y="5833875"/>
          <a:ext cx="3207123" cy="2404800"/>
        </a:xfrm>
        <a:prstGeom prst="rect">
          <a:avLst/>
        </a:prstGeom>
      </xdr:spPr>
    </xdr:pic>
    <xdr:clientData/>
  </xdr:twoCellAnchor>
  <xdr:twoCellAnchor editAs="oneCell">
    <xdr:from>
      <xdr:col>6</xdr:col>
      <xdr:colOff>126001</xdr:colOff>
      <xdr:row>65</xdr:row>
      <xdr:rowOff>145050</xdr:rowOff>
    </xdr:from>
    <xdr:to>
      <xdr:col>9</xdr:col>
      <xdr:colOff>1170949</xdr:colOff>
      <xdr:row>77</xdr:row>
      <xdr:rowOff>35250</xdr:rowOff>
    </xdr:to>
    <xdr:pic>
      <xdr:nvPicPr>
        <xdr:cNvPr id="110" name="圖片 109">
          <a:extLst>
            <a:ext uri="{FF2B5EF4-FFF2-40B4-BE49-F238E27FC236}">
              <a16:creationId xmlns:a16="http://schemas.microsoft.com/office/drawing/2014/main" id="{BF591076-34C8-A973-FC79-ED162EAA70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183651" y="14375400"/>
          <a:ext cx="3207123" cy="2404800"/>
        </a:xfrm>
        <a:prstGeom prst="rect">
          <a:avLst/>
        </a:prstGeom>
      </xdr:spPr>
    </xdr:pic>
    <xdr:clientData/>
  </xdr:twoCellAnchor>
  <xdr:twoCellAnchor editAs="oneCell">
    <xdr:from>
      <xdr:col>6</xdr:col>
      <xdr:colOff>66451</xdr:colOff>
      <xdr:row>3</xdr:row>
      <xdr:rowOff>56925</xdr:rowOff>
    </xdr:from>
    <xdr:to>
      <xdr:col>9</xdr:col>
      <xdr:colOff>1111399</xdr:colOff>
      <xdr:row>14</xdr:row>
      <xdr:rowOff>99525</xdr:rowOff>
    </xdr:to>
    <xdr:pic>
      <xdr:nvPicPr>
        <xdr:cNvPr id="112" name="圖片 111">
          <a:extLst>
            <a:ext uri="{FF2B5EF4-FFF2-40B4-BE49-F238E27FC236}">
              <a16:creationId xmlns:a16="http://schemas.microsoft.com/office/drawing/2014/main" id="{0B8599DF-7D31-049B-2AF4-0E59B4C57C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124101" y="780825"/>
          <a:ext cx="3207123" cy="2404800"/>
        </a:xfrm>
        <a:prstGeom prst="rect">
          <a:avLst/>
        </a:prstGeom>
      </xdr:spPr>
    </xdr:pic>
    <xdr:clientData/>
  </xdr:twoCellAnchor>
  <xdr:twoCellAnchor editAs="oneCell">
    <xdr:from>
      <xdr:col>0</xdr:col>
      <xdr:colOff>378375</xdr:colOff>
      <xdr:row>3</xdr:row>
      <xdr:rowOff>25950</xdr:rowOff>
    </xdr:from>
    <xdr:to>
      <xdr:col>5</xdr:col>
      <xdr:colOff>211148</xdr:colOff>
      <xdr:row>14</xdr:row>
      <xdr:rowOff>66675</xdr:rowOff>
    </xdr:to>
    <xdr:pic>
      <xdr:nvPicPr>
        <xdr:cNvPr id="114" name="圖片 113">
          <a:extLst>
            <a:ext uri="{FF2B5EF4-FFF2-40B4-BE49-F238E27FC236}">
              <a16:creationId xmlns:a16="http://schemas.microsoft.com/office/drawing/2014/main" id="{798AB802-A5A1-C10D-2FD1-CF20ADF50DA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8375" y="749850"/>
          <a:ext cx="3204623" cy="2402925"/>
        </a:xfrm>
        <a:prstGeom prst="rect">
          <a:avLst/>
        </a:prstGeom>
      </xdr:spPr>
    </xdr:pic>
    <xdr:clientData/>
  </xdr:twoCellAnchor>
  <xdr:oneCellAnchor>
    <xdr:from>
      <xdr:col>5</xdr:col>
      <xdr:colOff>228600</xdr:colOff>
      <xdr:row>3</xdr:row>
      <xdr:rowOff>171450</xdr:rowOff>
    </xdr:from>
    <xdr:ext cx="484428" cy="727083"/>
    <xdr:sp macro="" textlink="">
      <xdr:nvSpPr>
        <xdr:cNvPr id="115" name="文字方塊 114">
          <a:extLst>
            <a:ext uri="{FF2B5EF4-FFF2-40B4-BE49-F238E27FC236}">
              <a16:creationId xmlns:a16="http://schemas.microsoft.com/office/drawing/2014/main" id="{6BAB5702-728E-42CF-9B7D-9134F95066B3}"/>
            </a:ext>
          </a:extLst>
        </xdr:cNvPr>
        <xdr:cNvSpPr txBox="1"/>
      </xdr:nvSpPr>
      <xdr:spPr>
        <a:xfrm>
          <a:off x="3600450" y="895350"/>
          <a:ext cx="484428" cy="727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lang="zh-TW" altLang="en-US" sz="1800">
              <a:latin typeface="標楷體" panose="03000509000000000000" pitchFamily="65" charset="-120"/>
              <a:ea typeface="標楷體" panose="03000509000000000000" pitchFamily="65" charset="-120"/>
            </a:rPr>
            <a:t>客廳</a:t>
          </a:r>
        </a:p>
      </xdr:txBody>
    </xdr:sp>
    <xdr:clientData/>
  </xdr:oneCellAnchor>
  <xdr:oneCellAnchor>
    <xdr:from>
      <xdr:col>5</xdr:col>
      <xdr:colOff>247650</xdr:colOff>
      <xdr:row>8</xdr:row>
      <xdr:rowOff>171450</xdr:rowOff>
    </xdr:from>
    <xdr:ext cx="484428" cy="727083"/>
    <xdr:sp macro="" textlink="">
      <xdr:nvSpPr>
        <xdr:cNvPr id="116" name="文字方塊 115">
          <a:extLst>
            <a:ext uri="{FF2B5EF4-FFF2-40B4-BE49-F238E27FC236}">
              <a16:creationId xmlns:a16="http://schemas.microsoft.com/office/drawing/2014/main" id="{4E36D1A4-685D-4463-9AE3-4D60F81FA2ED}"/>
            </a:ext>
          </a:extLst>
        </xdr:cNvPr>
        <xdr:cNvSpPr txBox="1"/>
      </xdr:nvSpPr>
      <xdr:spPr>
        <a:xfrm>
          <a:off x="3619500" y="2000250"/>
          <a:ext cx="484428" cy="727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lang="zh-TW" altLang="en-US" sz="1800">
              <a:latin typeface="標楷體" panose="03000509000000000000" pitchFamily="65" charset="-120"/>
              <a:ea typeface="標楷體" panose="03000509000000000000" pitchFamily="65" charset="-120"/>
            </a:rPr>
            <a:t>客廳</a:t>
          </a:r>
        </a:p>
      </xdr:txBody>
    </xdr:sp>
    <xdr:clientData/>
  </xdr:oneCellAnchor>
  <xdr:twoCellAnchor editAs="oneCell">
    <xdr:from>
      <xdr:col>6</xdr:col>
      <xdr:colOff>114301</xdr:colOff>
      <xdr:row>52</xdr:row>
      <xdr:rowOff>142875</xdr:rowOff>
    </xdr:from>
    <xdr:to>
      <xdr:col>9</xdr:col>
      <xdr:colOff>851800</xdr:colOff>
      <xdr:row>62</xdr:row>
      <xdr:rowOff>57150</xdr:rowOff>
    </xdr:to>
    <xdr:pic>
      <xdr:nvPicPr>
        <xdr:cNvPr id="118" name="圖片 117">
          <a:extLst>
            <a:ext uri="{FF2B5EF4-FFF2-40B4-BE49-F238E27FC236}">
              <a16:creationId xmlns:a16="http://schemas.microsoft.com/office/drawing/2014/main" id="{9A7B8D54-9B4D-ECE7-B584-4FF24243D2D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5136" t="4150" r="12114" b="16393"/>
        <a:stretch/>
      </xdr:blipFill>
      <xdr:spPr>
        <a:xfrm>
          <a:off x="4171951" y="11649075"/>
          <a:ext cx="2899674" cy="2009775"/>
        </a:xfrm>
        <a:prstGeom prst="rect">
          <a:avLst/>
        </a:prstGeom>
      </xdr:spPr>
    </xdr:pic>
    <xdr:clientData/>
  </xdr:twoCellAnchor>
  <xdr:twoCellAnchor>
    <xdr:from>
      <xdr:col>6</xdr:col>
      <xdr:colOff>9525</xdr:colOff>
      <xdr:row>79</xdr:row>
      <xdr:rowOff>114300</xdr:rowOff>
    </xdr:from>
    <xdr:to>
      <xdr:col>9</xdr:col>
      <xdr:colOff>1085851</xdr:colOff>
      <xdr:row>91</xdr:row>
      <xdr:rowOff>66675</xdr:rowOff>
    </xdr:to>
    <xdr:sp macro="" textlink="">
      <xdr:nvSpPr>
        <xdr:cNvPr id="123" name="矩形 122">
          <a:extLst>
            <a:ext uri="{FF2B5EF4-FFF2-40B4-BE49-F238E27FC236}">
              <a16:creationId xmlns:a16="http://schemas.microsoft.com/office/drawing/2014/main" id="{FA523F72-09D7-47E1-8EE2-EA732442F8D1}"/>
            </a:ext>
          </a:extLst>
        </xdr:cNvPr>
        <xdr:cNvSpPr/>
      </xdr:nvSpPr>
      <xdr:spPr>
        <a:xfrm>
          <a:off x="4067175" y="17278350"/>
          <a:ext cx="3238501" cy="2466975"/>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oneCellAnchor>
    <xdr:from>
      <xdr:col>5</xdr:col>
      <xdr:colOff>213360</xdr:colOff>
      <xdr:row>85</xdr:row>
      <xdr:rowOff>99060</xdr:rowOff>
    </xdr:from>
    <xdr:ext cx="484428" cy="691856"/>
    <xdr:sp macro="" textlink="">
      <xdr:nvSpPr>
        <xdr:cNvPr id="124" name="文字方塊 123">
          <a:extLst>
            <a:ext uri="{FF2B5EF4-FFF2-40B4-BE49-F238E27FC236}">
              <a16:creationId xmlns:a16="http://schemas.microsoft.com/office/drawing/2014/main" id="{35A70367-2DE7-4389-91E6-607D986ECCE1}"/>
            </a:ext>
          </a:extLst>
        </xdr:cNvPr>
        <xdr:cNvSpPr txBox="1"/>
      </xdr:nvSpPr>
      <xdr:spPr>
        <a:xfrm>
          <a:off x="3585210" y="18520410"/>
          <a:ext cx="484428" cy="6918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lang="zh-TW" altLang="en-US" sz="1800">
              <a:latin typeface="標楷體" panose="03000509000000000000" pitchFamily="65" charset="-120"/>
              <a:ea typeface="標楷體" panose="03000509000000000000" pitchFamily="65" charset="-120"/>
            </a:rPr>
            <a:t>車庫</a:t>
          </a:r>
        </a:p>
      </xdr:txBody>
    </xdr:sp>
    <xdr:clientData/>
  </xdr:oneCellAnchor>
  <xdr:oneCellAnchor>
    <xdr:from>
      <xdr:col>5</xdr:col>
      <xdr:colOff>238125</xdr:colOff>
      <xdr:row>88</xdr:row>
      <xdr:rowOff>180975</xdr:rowOff>
    </xdr:from>
    <xdr:ext cx="393634" cy="374141"/>
    <xdr:sp macro="" textlink="">
      <xdr:nvSpPr>
        <xdr:cNvPr id="125" name="文字方塊 124">
          <a:extLst>
            <a:ext uri="{FF2B5EF4-FFF2-40B4-BE49-F238E27FC236}">
              <a16:creationId xmlns:a16="http://schemas.microsoft.com/office/drawing/2014/main" id="{58673EE0-7F58-4862-B9DF-261B5E112B01}"/>
            </a:ext>
          </a:extLst>
        </xdr:cNvPr>
        <xdr:cNvSpPr txBox="1"/>
      </xdr:nvSpPr>
      <xdr:spPr>
        <a:xfrm>
          <a:off x="3609975" y="19230975"/>
          <a:ext cx="39363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en-US" sz="1800" b="0" i="0">
              <a:solidFill>
                <a:schemeClr val="tx1"/>
              </a:solidFill>
              <a:effectLst/>
              <a:latin typeface="+mn-lt"/>
              <a:ea typeface="+mn-ea"/>
              <a:cs typeface="+mn-cs"/>
            </a:rPr>
            <a:t>→</a:t>
          </a:r>
        </a:p>
      </xdr:txBody>
    </xdr:sp>
    <xdr:clientData/>
  </xdr:oneCellAnchor>
  <xdr:twoCellAnchor>
    <xdr:from>
      <xdr:col>8</xdr:col>
      <xdr:colOff>133350</xdr:colOff>
      <xdr:row>88</xdr:row>
      <xdr:rowOff>95250</xdr:rowOff>
    </xdr:from>
    <xdr:to>
      <xdr:col>8</xdr:col>
      <xdr:colOff>342900</xdr:colOff>
      <xdr:row>88</xdr:row>
      <xdr:rowOff>200025</xdr:rowOff>
    </xdr:to>
    <xdr:sp macro="" textlink="">
      <xdr:nvSpPr>
        <xdr:cNvPr id="126" name="矩形 125">
          <a:extLst>
            <a:ext uri="{FF2B5EF4-FFF2-40B4-BE49-F238E27FC236}">
              <a16:creationId xmlns:a16="http://schemas.microsoft.com/office/drawing/2014/main" id="{57C9B1A9-32A4-67C0-AA37-A7023C5339AD}"/>
            </a:ext>
          </a:extLst>
        </xdr:cNvPr>
        <xdr:cNvSpPr/>
      </xdr:nvSpPr>
      <xdr:spPr>
        <a:xfrm>
          <a:off x="5448300" y="19145250"/>
          <a:ext cx="209550" cy="104775"/>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209550</xdr:colOff>
      <xdr:row>2</xdr:row>
      <xdr:rowOff>7620</xdr:rowOff>
    </xdr:to>
    <xdr:grpSp>
      <xdr:nvGrpSpPr>
        <xdr:cNvPr id="2" name="群組 1">
          <a:extLst>
            <a:ext uri="{FF2B5EF4-FFF2-40B4-BE49-F238E27FC236}">
              <a16:creationId xmlns:a16="http://schemas.microsoft.com/office/drawing/2014/main" id="{07D05B6F-09AD-417A-B38B-905634D46354}"/>
            </a:ext>
          </a:extLst>
        </xdr:cNvPr>
        <xdr:cNvGrpSpPr/>
      </xdr:nvGrpSpPr>
      <xdr:grpSpPr>
        <a:xfrm>
          <a:off x="0" y="0"/>
          <a:ext cx="7753350" cy="426720"/>
          <a:chOff x="323849" y="54485"/>
          <a:chExt cx="6840000" cy="707515"/>
        </a:xfrm>
      </xdr:grpSpPr>
      <xdr:pic>
        <xdr:nvPicPr>
          <xdr:cNvPr id="3" name="圖片 2" descr="台大房屋.jpg">
            <a:extLst>
              <a:ext uri="{FF2B5EF4-FFF2-40B4-BE49-F238E27FC236}">
                <a16:creationId xmlns:a16="http://schemas.microsoft.com/office/drawing/2014/main" id="{A7E73D31-BB98-03C2-8EEE-002707E56CF3}"/>
              </a:ext>
            </a:extLst>
          </xdr:cNvPr>
          <xdr:cNvPicPr/>
        </xdr:nvPicPr>
        <xdr:blipFill>
          <a:blip xmlns:r="http://schemas.openxmlformats.org/officeDocument/2006/relationships" r:embed="rId1" cstate="print"/>
          <a:stretch>
            <a:fillRect/>
          </a:stretch>
        </xdr:blipFill>
        <xdr:spPr>
          <a:xfrm>
            <a:off x="2809875" y="54485"/>
            <a:ext cx="2119738" cy="656976"/>
          </a:xfrm>
          <a:prstGeom prst="rect">
            <a:avLst/>
          </a:prstGeom>
        </xdr:spPr>
      </xdr:pic>
      <xdr:cxnSp macro="">
        <xdr:nvCxnSpPr>
          <xdr:cNvPr id="4" name="AutoShape 1">
            <a:extLst>
              <a:ext uri="{FF2B5EF4-FFF2-40B4-BE49-F238E27FC236}">
                <a16:creationId xmlns:a16="http://schemas.microsoft.com/office/drawing/2014/main" id="{B34A5236-E5F6-5B19-0E4B-2EACBBA5D67C}"/>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editAs="oneCell">
    <xdr:from>
      <xdr:col>0</xdr:col>
      <xdr:colOff>0</xdr:colOff>
      <xdr:row>3</xdr:row>
      <xdr:rowOff>66675</xdr:rowOff>
    </xdr:from>
    <xdr:to>
      <xdr:col>11</xdr:col>
      <xdr:colOff>228600</xdr:colOff>
      <xdr:row>29</xdr:row>
      <xdr:rowOff>79222</xdr:rowOff>
    </xdr:to>
    <xdr:pic>
      <xdr:nvPicPr>
        <xdr:cNvPr id="6" name="圖片 5">
          <a:extLst>
            <a:ext uri="{FF2B5EF4-FFF2-40B4-BE49-F238E27FC236}">
              <a16:creationId xmlns:a16="http://schemas.microsoft.com/office/drawing/2014/main" id="{9231C6F7-198E-6E26-2F61-8E7AB51EFE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52475"/>
          <a:ext cx="7772400" cy="54608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1905</xdr:rowOff>
    </xdr:from>
    <xdr:to>
      <xdr:col>5</xdr:col>
      <xdr:colOff>838200</xdr:colOff>
      <xdr:row>2</xdr:row>
      <xdr:rowOff>55245</xdr:rowOff>
    </xdr:to>
    <xdr:grpSp>
      <xdr:nvGrpSpPr>
        <xdr:cNvPr id="3" name="群組 2">
          <a:extLst>
            <a:ext uri="{FF2B5EF4-FFF2-40B4-BE49-F238E27FC236}">
              <a16:creationId xmlns:a16="http://schemas.microsoft.com/office/drawing/2014/main" id="{00000000-0008-0000-1100-000003000000}"/>
            </a:ext>
          </a:extLst>
        </xdr:cNvPr>
        <xdr:cNvGrpSpPr/>
      </xdr:nvGrpSpPr>
      <xdr:grpSpPr>
        <a:xfrm>
          <a:off x="1" y="1905"/>
          <a:ext cx="6581774" cy="472440"/>
          <a:chOff x="323849" y="152400"/>
          <a:chExt cx="6840000" cy="609600"/>
        </a:xfrm>
      </xdr:grpSpPr>
      <xdr:pic>
        <xdr:nvPicPr>
          <xdr:cNvPr id="4" name="圖片 3" descr="台大房屋.jpg">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cstate="print"/>
          <a:stretch>
            <a:fillRect/>
          </a:stretch>
        </xdr:blipFill>
        <xdr:spPr>
          <a:xfrm>
            <a:off x="2809875" y="152400"/>
            <a:ext cx="1926336" cy="493776"/>
          </a:xfrm>
          <a:prstGeom prst="rect">
            <a:avLst/>
          </a:prstGeom>
        </xdr:spPr>
      </xdr:pic>
      <xdr:cxnSp macro="">
        <xdr:nvCxnSpPr>
          <xdr:cNvPr id="5" name="AutoShape 1">
            <a:extLst>
              <a:ext uri="{FF2B5EF4-FFF2-40B4-BE49-F238E27FC236}">
                <a16:creationId xmlns:a16="http://schemas.microsoft.com/office/drawing/2014/main" id="{00000000-0008-0000-1100-000005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3</xdr:col>
      <xdr:colOff>670560</xdr:colOff>
      <xdr:row>13</xdr:row>
      <xdr:rowOff>137160</xdr:rowOff>
    </xdr:from>
    <xdr:to>
      <xdr:col>4</xdr:col>
      <xdr:colOff>68580</xdr:colOff>
      <xdr:row>14</xdr:row>
      <xdr:rowOff>68580</xdr:rowOff>
    </xdr:to>
    <xdr:sp macro="" textlink="">
      <xdr:nvSpPr>
        <xdr:cNvPr id="7" name="矩形 6">
          <a:extLst>
            <a:ext uri="{FF2B5EF4-FFF2-40B4-BE49-F238E27FC236}">
              <a16:creationId xmlns:a16="http://schemas.microsoft.com/office/drawing/2014/main" id="{00000000-0008-0000-1100-000007000000}"/>
            </a:ext>
          </a:extLst>
        </xdr:cNvPr>
        <xdr:cNvSpPr/>
      </xdr:nvSpPr>
      <xdr:spPr>
        <a:xfrm>
          <a:off x="4351020" y="2964180"/>
          <a:ext cx="182880" cy="13716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TW" altLang="en-US" sz="1100"/>
        </a:p>
      </xdr:txBody>
    </xdr:sp>
    <xdr:clientData/>
  </xdr:twoCellAnchor>
  <xdr:twoCellAnchor editAs="oneCell">
    <xdr:from>
      <xdr:col>0</xdr:col>
      <xdr:colOff>0</xdr:colOff>
      <xdr:row>3</xdr:row>
      <xdr:rowOff>57150</xdr:rowOff>
    </xdr:from>
    <xdr:to>
      <xdr:col>5</xdr:col>
      <xdr:colOff>872834</xdr:colOff>
      <xdr:row>24</xdr:row>
      <xdr:rowOff>180975</xdr:rowOff>
    </xdr:to>
    <xdr:pic>
      <xdr:nvPicPr>
        <xdr:cNvPr id="2" name="圖片 1">
          <a:extLst>
            <a:ext uri="{FF2B5EF4-FFF2-40B4-BE49-F238E27FC236}">
              <a16:creationId xmlns:a16="http://schemas.microsoft.com/office/drawing/2014/main" id="{8245F736-F18B-5B75-D59F-43BE403DC27C}"/>
            </a:ext>
          </a:extLst>
        </xdr:cNvPr>
        <xdr:cNvPicPr>
          <a:picLocks noChangeAspect="1"/>
        </xdr:cNvPicPr>
      </xdr:nvPicPr>
      <xdr:blipFill rotWithShape="1">
        <a:blip xmlns:r="http://schemas.openxmlformats.org/officeDocument/2006/relationships" r:embed="rId2"/>
        <a:srcRect l="25211" t="15650" r="13010" b="9248"/>
        <a:stretch/>
      </xdr:blipFill>
      <xdr:spPr>
        <a:xfrm>
          <a:off x="0" y="828675"/>
          <a:ext cx="6616409" cy="452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13</xdr:row>
      <xdr:rowOff>7620</xdr:rowOff>
    </xdr:from>
    <xdr:to>
      <xdr:col>5</xdr:col>
      <xdr:colOff>518160</xdr:colOff>
      <xdr:row>29</xdr:row>
      <xdr:rowOff>22860</xdr:rowOff>
    </xdr:to>
    <xdr:pic>
      <xdr:nvPicPr>
        <xdr:cNvPr id="13314" name="Picture 2">
          <a:extLst>
            <a:ext uri="{FF2B5EF4-FFF2-40B4-BE49-F238E27FC236}">
              <a16:creationId xmlns:a16="http://schemas.microsoft.com/office/drawing/2014/main" id="{00000000-0008-0000-1200-000002340000}"/>
            </a:ext>
          </a:extLst>
        </xdr:cNvPr>
        <xdr:cNvPicPr>
          <a:picLocks noChangeAspect="1" noChangeArrowheads="1"/>
        </xdr:cNvPicPr>
      </xdr:nvPicPr>
      <xdr:blipFill>
        <a:blip xmlns:r="http://schemas.openxmlformats.org/officeDocument/2006/relationships" r:embed="rId1" cstate="print">
          <a:lum bright="10000"/>
        </a:blip>
        <a:srcRect l="4609" r="1614"/>
        <a:stretch>
          <a:fillRect/>
        </a:stretch>
      </xdr:blipFill>
      <xdr:spPr bwMode="auto">
        <a:xfrm>
          <a:off x="0" y="2682240"/>
          <a:ext cx="3566160" cy="3307080"/>
        </a:xfrm>
        <a:prstGeom prst="rect">
          <a:avLst/>
        </a:prstGeom>
        <a:noFill/>
      </xdr:spPr>
    </xdr:pic>
    <xdr:clientData/>
  </xdr:twoCellAnchor>
  <xdr:twoCellAnchor editAs="oneCell">
    <xdr:from>
      <xdr:col>5</xdr:col>
      <xdr:colOff>579120</xdr:colOff>
      <xdr:row>13</xdr:row>
      <xdr:rowOff>15240</xdr:rowOff>
    </xdr:from>
    <xdr:to>
      <xdr:col>11</xdr:col>
      <xdr:colOff>15240</xdr:colOff>
      <xdr:row>29</xdr:row>
      <xdr:rowOff>8861</xdr:rowOff>
    </xdr:to>
    <xdr:pic>
      <xdr:nvPicPr>
        <xdr:cNvPr id="13316" name="Picture 4">
          <a:extLst>
            <a:ext uri="{FF2B5EF4-FFF2-40B4-BE49-F238E27FC236}">
              <a16:creationId xmlns:a16="http://schemas.microsoft.com/office/drawing/2014/main" id="{00000000-0008-0000-1200-000004340000}"/>
            </a:ext>
          </a:extLst>
        </xdr:cNvPr>
        <xdr:cNvPicPr>
          <a:picLocks noChangeAspect="1" noChangeArrowheads="1"/>
        </xdr:cNvPicPr>
      </xdr:nvPicPr>
      <xdr:blipFill>
        <a:blip xmlns:r="http://schemas.openxmlformats.org/officeDocument/2006/relationships" r:embed="rId2" cstate="print">
          <a:lum bright="10000"/>
        </a:blip>
        <a:srcRect l="1923" r="5769"/>
        <a:stretch>
          <a:fillRect/>
        </a:stretch>
      </xdr:blipFill>
      <xdr:spPr bwMode="auto">
        <a:xfrm>
          <a:off x="3627120" y="2689860"/>
          <a:ext cx="3291840" cy="3285461"/>
        </a:xfrm>
        <a:prstGeom prst="rect">
          <a:avLst/>
        </a:prstGeom>
        <a:noFill/>
      </xdr:spPr>
    </xdr:pic>
    <xdr:clientData/>
  </xdr:twoCellAnchor>
  <xdr:twoCellAnchor editAs="oneCell">
    <xdr:from>
      <xdr:col>5</xdr:col>
      <xdr:colOff>571500</xdr:colOff>
      <xdr:row>30</xdr:row>
      <xdr:rowOff>0</xdr:rowOff>
    </xdr:from>
    <xdr:to>
      <xdr:col>10</xdr:col>
      <xdr:colOff>777240</xdr:colOff>
      <xdr:row>44</xdr:row>
      <xdr:rowOff>114300</xdr:rowOff>
    </xdr:to>
    <xdr:pic>
      <xdr:nvPicPr>
        <xdr:cNvPr id="13318" name="Picture 6">
          <a:extLst>
            <a:ext uri="{FF2B5EF4-FFF2-40B4-BE49-F238E27FC236}">
              <a16:creationId xmlns:a16="http://schemas.microsoft.com/office/drawing/2014/main" id="{00000000-0008-0000-1200-000006340000}"/>
            </a:ext>
          </a:extLst>
        </xdr:cNvPr>
        <xdr:cNvPicPr>
          <a:picLocks noChangeAspect="1" noChangeArrowheads="1"/>
        </xdr:cNvPicPr>
      </xdr:nvPicPr>
      <xdr:blipFill>
        <a:blip xmlns:r="http://schemas.openxmlformats.org/officeDocument/2006/relationships" r:embed="rId3" cstate="print">
          <a:lum bright="10000"/>
        </a:blip>
        <a:srcRect l="3950" t="11351" r="8436"/>
        <a:stretch>
          <a:fillRect/>
        </a:stretch>
      </xdr:blipFill>
      <xdr:spPr bwMode="auto">
        <a:xfrm>
          <a:off x="3619500" y="6172200"/>
          <a:ext cx="3253740" cy="3139440"/>
        </a:xfrm>
        <a:prstGeom prst="rect">
          <a:avLst/>
        </a:prstGeom>
        <a:noFill/>
      </xdr:spPr>
    </xdr:pic>
    <xdr:clientData/>
  </xdr:twoCellAnchor>
  <xdr:twoCellAnchor editAs="oneCell">
    <xdr:from>
      <xdr:col>0</xdr:col>
      <xdr:colOff>0</xdr:colOff>
      <xdr:row>30</xdr:row>
      <xdr:rowOff>22860</xdr:rowOff>
    </xdr:from>
    <xdr:to>
      <xdr:col>5</xdr:col>
      <xdr:colOff>480060</xdr:colOff>
      <xdr:row>44</xdr:row>
      <xdr:rowOff>121920</xdr:rowOff>
    </xdr:to>
    <xdr:pic>
      <xdr:nvPicPr>
        <xdr:cNvPr id="13320" name="Picture 8">
          <a:extLst>
            <a:ext uri="{FF2B5EF4-FFF2-40B4-BE49-F238E27FC236}">
              <a16:creationId xmlns:a16="http://schemas.microsoft.com/office/drawing/2014/main" id="{00000000-0008-0000-1200-000008340000}"/>
            </a:ext>
          </a:extLst>
        </xdr:cNvPr>
        <xdr:cNvPicPr>
          <a:picLocks noChangeAspect="1" noChangeArrowheads="1"/>
        </xdr:cNvPicPr>
      </xdr:nvPicPr>
      <xdr:blipFill>
        <a:blip xmlns:r="http://schemas.openxmlformats.org/officeDocument/2006/relationships" r:embed="rId4" cstate="print">
          <a:lum bright="10000"/>
        </a:blip>
        <a:srcRect l="2683" r="1756" b="5312"/>
        <a:stretch>
          <a:fillRect/>
        </a:stretch>
      </xdr:blipFill>
      <xdr:spPr bwMode="auto">
        <a:xfrm>
          <a:off x="0" y="6195060"/>
          <a:ext cx="3528060" cy="3124200"/>
        </a:xfrm>
        <a:prstGeom prst="rect">
          <a:avLst/>
        </a:prstGeom>
        <a:noFill/>
      </xdr:spPr>
    </xdr:pic>
    <xdr:clientData/>
  </xdr:twoCellAnchor>
  <xdr:oneCellAnchor>
    <xdr:from>
      <xdr:col>0</xdr:col>
      <xdr:colOff>11716</xdr:colOff>
      <xdr:row>0</xdr:row>
      <xdr:rowOff>26193</xdr:rowOff>
    </xdr:from>
    <xdr:ext cx="7600664" cy="2061687"/>
    <xdr:sp macro="" textlink="">
      <xdr:nvSpPr>
        <xdr:cNvPr id="7" name="矩形 6">
          <a:extLst>
            <a:ext uri="{FF2B5EF4-FFF2-40B4-BE49-F238E27FC236}">
              <a16:creationId xmlns:a16="http://schemas.microsoft.com/office/drawing/2014/main" id="{00000000-0008-0000-1200-000007000000}"/>
            </a:ext>
          </a:extLst>
        </xdr:cNvPr>
        <xdr:cNvSpPr/>
      </xdr:nvSpPr>
      <xdr:spPr>
        <a:xfrm>
          <a:off x="11716" y="26193"/>
          <a:ext cx="7600664" cy="2061687"/>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l"/>
          <a:r>
            <a:rPr lang="zh-TW" altLang="en-US" sz="6600" b="0" cap="none" spc="50">
              <a:ln w="11430"/>
              <a:solidFill>
                <a:srgbClr val="0000FF"/>
              </a:solidFill>
              <a:effectLst/>
              <a:ea typeface="文鼎特黑" pitchFamily="49" charset="-120"/>
            </a:rPr>
            <a:t>多功能置物掛架</a:t>
          </a:r>
        </a:p>
        <a:p>
          <a:pPr algn="l"/>
          <a:r>
            <a:rPr lang="zh-TW" altLang="en-US" sz="5400" b="0" cap="none" spc="50">
              <a:ln w="11430"/>
              <a:solidFill>
                <a:srgbClr val="0000FF"/>
              </a:solidFill>
              <a:effectLst/>
              <a:ea typeface="文鼎特黑" pitchFamily="49" charset="-120"/>
            </a:rPr>
            <a:t>每支</a:t>
          </a:r>
          <a:r>
            <a:rPr lang="en-US" altLang="zh-TW" sz="6600" b="1" cap="none" spc="50">
              <a:ln w="11430"/>
              <a:solidFill>
                <a:srgbClr val="C00000"/>
              </a:solidFill>
              <a:effectLst/>
              <a:latin typeface="Arial Unicode MS" pitchFamily="34" charset="-120"/>
              <a:ea typeface="Arial Unicode MS" pitchFamily="34" charset="-120"/>
              <a:cs typeface="Arial Unicode MS" pitchFamily="34" charset="-120"/>
            </a:rPr>
            <a:t>20</a:t>
          </a:r>
          <a:r>
            <a:rPr lang="zh-TW" altLang="en-US" sz="4000" b="0" cap="none" spc="50">
              <a:ln w="11430"/>
              <a:solidFill>
                <a:srgbClr val="0000FF"/>
              </a:solidFill>
              <a:effectLst/>
              <a:ea typeface="文鼎特黑" pitchFamily="49" charset="-120"/>
            </a:rPr>
            <a:t>元</a:t>
          </a:r>
          <a:r>
            <a:rPr lang="zh-TW" altLang="en-US" sz="5400" b="0" cap="none" spc="50">
              <a:ln w="11430"/>
              <a:solidFill>
                <a:srgbClr val="0000FF"/>
              </a:solidFill>
              <a:effectLst/>
              <a:ea typeface="文鼎特黑" pitchFamily="49" charset="-120"/>
            </a:rPr>
            <a:t>，耐重</a:t>
          </a:r>
          <a:r>
            <a:rPr lang="en-US" altLang="zh-TW" sz="5400" b="1" cap="none" spc="50">
              <a:ln w="11430"/>
              <a:solidFill>
                <a:srgbClr val="C00000"/>
              </a:solidFill>
              <a:effectLst/>
              <a:latin typeface="Arial Unicode MS" pitchFamily="34" charset="-120"/>
              <a:ea typeface="Arial Unicode MS" pitchFamily="34" charset="-120"/>
              <a:cs typeface="Arial Unicode MS" pitchFamily="34" charset="-120"/>
            </a:rPr>
            <a:t>3~5</a:t>
          </a:r>
          <a:r>
            <a:rPr lang="zh-TW" altLang="en-US" sz="3600" b="0" cap="none" spc="50">
              <a:ln w="11430"/>
              <a:solidFill>
                <a:srgbClr val="0000FF"/>
              </a:solidFill>
              <a:effectLst/>
              <a:ea typeface="文鼎特黑" pitchFamily="49" charset="-120"/>
            </a:rPr>
            <a:t>公斤</a:t>
          </a:r>
          <a:endParaRPr lang="zh-TW" altLang="en-US" sz="5400" b="0" cap="none" spc="50">
            <a:ln w="11430"/>
            <a:solidFill>
              <a:srgbClr val="0000FF"/>
            </a:solidFill>
            <a:effectLst/>
            <a:ea typeface="文鼎特黑" pitchFamily="49" charset="-120"/>
          </a:endParaRPr>
        </a:p>
      </xdr:txBody>
    </xdr:sp>
    <xdr:clientData/>
  </xdr:oneCellAnchor>
  <xdr:twoCellAnchor>
    <xdr:from>
      <xdr:col>0</xdr:col>
      <xdr:colOff>0</xdr:colOff>
      <xdr:row>45</xdr:row>
      <xdr:rowOff>76200</xdr:rowOff>
    </xdr:from>
    <xdr:to>
      <xdr:col>11</xdr:col>
      <xdr:colOff>228600</xdr:colOff>
      <xdr:row>50</xdr:row>
      <xdr:rowOff>152400</xdr:rowOff>
    </xdr:to>
    <xdr:sp macro="" textlink="">
      <xdr:nvSpPr>
        <xdr:cNvPr id="8" name="文字方塊 7">
          <a:extLst>
            <a:ext uri="{FF2B5EF4-FFF2-40B4-BE49-F238E27FC236}">
              <a16:creationId xmlns:a16="http://schemas.microsoft.com/office/drawing/2014/main" id="{00000000-0008-0000-1200-000008000000}"/>
            </a:ext>
          </a:extLst>
        </xdr:cNvPr>
        <xdr:cNvSpPr txBox="1"/>
      </xdr:nvSpPr>
      <xdr:spPr>
        <a:xfrm>
          <a:off x="0" y="9479280"/>
          <a:ext cx="7132320"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zh-TW" altLang="en-US" sz="2800" b="0" i="0" u="none" strike="noStrike">
              <a:ln>
                <a:noFill/>
              </a:ln>
              <a:solidFill>
                <a:schemeClr val="dk1"/>
              </a:solidFill>
              <a:latin typeface="+mn-lt"/>
              <a:ea typeface="文鼎中黑" pitchFamily="49" charset="-120"/>
              <a:cs typeface="+mn-cs"/>
            </a:rPr>
            <a:t>廚房墻壁收納架、 </a:t>
          </a:r>
          <a:r>
            <a:rPr lang="zh-TW" altLang="zh-TW" sz="2800" b="0" i="0">
              <a:solidFill>
                <a:schemeClr val="dk1"/>
              </a:solidFill>
              <a:latin typeface="+mn-lt"/>
              <a:ea typeface="文鼎中黑" pitchFamily="49" charset="-120"/>
              <a:cs typeface="+mn-cs"/>
            </a:rPr>
            <a:t>鍋蓋架</a:t>
          </a:r>
          <a:r>
            <a:rPr lang="zh-TW" altLang="en-US" sz="2800" b="0" i="0">
              <a:solidFill>
                <a:schemeClr val="dk1"/>
              </a:solidFill>
              <a:latin typeface="+mn-lt"/>
              <a:ea typeface="文鼎中黑" pitchFamily="49" charset="-120"/>
              <a:cs typeface="+mn-cs"/>
            </a:rPr>
            <a:t>、</a:t>
          </a:r>
          <a:r>
            <a:rPr lang="zh-TW" altLang="zh-TW" sz="2800" b="0" i="0">
              <a:solidFill>
                <a:schemeClr val="dk1"/>
              </a:solidFill>
              <a:latin typeface="+mn-lt"/>
              <a:ea typeface="文鼎中黑" pitchFamily="49" charset="-120"/>
              <a:cs typeface="+mn-cs"/>
            </a:rPr>
            <a:t> 砧板架</a:t>
          </a:r>
          <a:r>
            <a:rPr lang="zh-TW" altLang="en-US" sz="2800" b="0" i="0">
              <a:solidFill>
                <a:schemeClr val="dk1"/>
              </a:solidFill>
              <a:latin typeface="+mn-lt"/>
              <a:ea typeface="文鼎中黑" pitchFamily="49" charset="-120"/>
              <a:cs typeface="+mn-cs"/>
            </a:rPr>
            <a:t>、</a:t>
          </a:r>
          <a:r>
            <a:rPr lang="zh-TW" altLang="en-US" sz="2800" b="0" i="0" u="none" strike="noStrike">
              <a:ln>
                <a:noFill/>
              </a:ln>
              <a:solidFill>
                <a:schemeClr val="dk1"/>
              </a:solidFill>
              <a:latin typeface="+mn-lt"/>
              <a:ea typeface="文鼎中黑" pitchFamily="49" charset="-120"/>
              <a:cs typeface="+mn-cs"/>
            </a:rPr>
            <a:t>捲紙架</a:t>
          </a:r>
          <a:endParaRPr lang="en-US" altLang="zh-TW" sz="2800" b="0" i="0" u="none" strike="noStrike">
            <a:ln>
              <a:noFill/>
            </a:ln>
            <a:solidFill>
              <a:schemeClr val="dk1"/>
            </a:solidFill>
            <a:latin typeface="+mn-lt"/>
            <a:ea typeface="文鼎中黑" pitchFamily="49" charset="-120"/>
            <a:cs typeface="+mn-cs"/>
          </a:endParaRPr>
        </a:p>
        <a:p>
          <a:r>
            <a:rPr lang="zh-TW" altLang="en-US" sz="2800" b="0" i="0" u="none" strike="noStrike">
              <a:ln>
                <a:noFill/>
              </a:ln>
              <a:solidFill>
                <a:schemeClr val="dk1"/>
              </a:solidFill>
              <a:latin typeface="+mn-lt"/>
              <a:ea typeface="文鼎中黑" pitchFamily="49" charset="-120"/>
              <a:cs typeface="+mn-cs"/>
            </a:rPr>
            <a:t>、 抹布架、 可瀝水杯架</a:t>
          </a:r>
          <a:r>
            <a:rPr lang="zh-TW" altLang="en-US" sz="2800">
              <a:ln>
                <a:noFill/>
              </a:ln>
              <a:ea typeface="文鼎中黑" pitchFamily="49" charset="-12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419100</xdr:colOff>
      <xdr:row>2</xdr:row>
      <xdr:rowOff>120015</xdr:rowOff>
    </xdr:from>
    <xdr:to>
      <xdr:col>3</xdr:col>
      <xdr:colOff>78105</xdr:colOff>
      <xdr:row>3</xdr:row>
      <xdr:rowOff>200025</xdr:rowOff>
    </xdr:to>
    <xdr:sp macro="" textlink="">
      <xdr:nvSpPr>
        <xdr:cNvPr id="5" name="WordArt 71">
          <a:extLst>
            <a:ext uri="{FF2B5EF4-FFF2-40B4-BE49-F238E27FC236}">
              <a16:creationId xmlns:a16="http://schemas.microsoft.com/office/drawing/2014/main" id="{00000000-0008-0000-0200-000005000000}"/>
            </a:ext>
          </a:extLst>
        </xdr:cNvPr>
        <xdr:cNvSpPr>
          <a:spLocks noChangeArrowheads="1" noChangeShapeType="1" noTextEdit="1"/>
        </xdr:cNvSpPr>
      </xdr:nvSpPr>
      <xdr:spPr bwMode="auto">
        <a:xfrm>
          <a:off x="419100" y="501015"/>
          <a:ext cx="2364105" cy="270510"/>
        </a:xfrm>
        <a:prstGeom prst="rect">
          <a:avLst/>
        </a:prstGeom>
      </xdr:spPr>
      <xdr:txBody>
        <a:bodyPr wrap="none" fromWordArt="1">
          <a:prstTxWarp prst="textPlain">
            <a:avLst>
              <a:gd name="adj" fmla="val 50000"/>
            </a:avLst>
          </a:prstTxWarp>
        </a:bodyPr>
        <a:lstStyle/>
        <a:p>
          <a:pPr algn="l" rtl="0"/>
          <a:r>
            <a:rPr lang="zh-TW" altLang="en-US"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銷售物件資料表</a:t>
          </a:r>
        </a:p>
      </xdr:txBody>
    </xdr:sp>
    <xdr:clientData/>
  </xdr:twoCellAnchor>
  <xdr:twoCellAnchor>
    <xdr:from>
      <xdr:col>0</xdr:col>
      <xdr:colOff>0</xdr:colOff>
      <xdr:row>7</xdr:row>
      <xdr:rowOff>264794</xdr:rowOff>
    </xdr:from>
    <xdr:to>
      <xdr:col>8</xdr:col>
      <xdr:colOff>666750</xdr:colOff>
      <xdr:row>7</xdr:row>
      <xdr:rowOff>264794</xdr:rowOff>
    </xdr:to>
    <xdr:cxnSp macro="">
      <xdr:nvCxnSpPr>
        <xdr:cNvPr id="18" name="AutoShape 1">
          <a:extLst>
            <a:ext uri="{FF2B5EF4-FFF2-40B4-BE49-F238E27FC236}">
              <a16:creationId xmlns:a16="http://schemas.microsoft.com/office/drawing/2014/main" id="{00000000-0008-0000-0200-000012000000}"/>
            </a:ext>
          </a:extLst>
        </xdr:cNvPr>
        <xdr:cNvCxnSpPr>
          <a:cxnSpLocks noChangeShapeType="1"/>
        </xdr:cNvCxnSpPr>
      </xdr:nvCxnSpPr>
      <xdr:spPr bwMode="auto">
        <a:xfrm>
          <a:off x="0" y="1872614"/>
          <a:ext cx="7014210" cy="0"/>
        </a:xfrm>
        <a:prstGeom prst="straightConnector1">
          <a:avLst/>
        </a:prstGeom>
        <a:noFill/>
        <a:ln w="25400">
          <a:solidFill>
            <a:srgbClr val="F79646"/>
          </a:solidFill>
          <a:round/>
          <a:headEnd/>
          <a:tailEnd/>
        </a:ln>
        <a:effectLst/>
      </xdr:spPr>
    </xdr:cxnSp>
    <xdr:clientData/>
  </xdr:twoCellAnchor>
  <xdr:oneCellAnchor>
    <xdr:from>
      <xdr:col>10</xdr:col>
      <xdr:colOff>411480</xdr:colOff>
      <xdr:row>41</xdr:row>
      <xdr:rowOff>182880</xdr:rowOff>
    </xdr:from>
    <xdr:ext cx="385555" cy="92398"/>
    <xdr:sp macro="" textlink="">
      <xdr:nvSpPr>
        <xdr:cNvPr id="9" name="文字方塊 8">
          <a:extLst>
            <a:ext uri="{FF2B5EF4-FFF2-40B4-BE49-F238E27FC236}">
              <a16:creationId xmlns:a16="http://schemas.microsoft.com/office/drawing/2014/main" id="{00000000-0008-0000-0200-000009000000}"/>
            </a:ext>
          </a:extLst>
        </xdr:cNvPr>
        <xdr:cNvSpPr txBox="1"/>
      </xdr:nvSpPr>
      <xdr:spPr>
        <a:xfrm>
          <a:off x="7825740" y="1027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none" rtlCol="0" anchor="t">
          <a:spAutoFit/>
        </a:bodyPr>
        <a:lstStyle/>
        <a:p>
          <a:endParaRPr lang="zh-TW" altLang="en-US" sz="1100"/>
        </a:p>
      </xdr:txBody>
    </xdr:sp>
    <xdr:clientData/>
  </xdr:oneCellAnchor>
  <xdr:oneCellAnchor>
    <xdr:from>
      <xdr:col>8</xdr:col>
      <xdr:colOff>115342</xdr:colOff>
      <xdr:row>38</xdr:row>
      <xdr:rowOff>70485</xdr:rowOff>
    </xdr:from>
    <xdr:ext cx="543787" cy="1668779"/>
    <xdr:sp macro="" textlink="">
      <xdr:nvSpPr>
        <xdr:cNvPr id="10" name="文字方塊 9">
          <a:extLst>
            <a:ext uri="{FF2B5EF4-FFF2-40B4-BE49-F238E27FC236}">
              <a16:creationId xmlns:a16="http://schemas.microsoft.com/office/drawing/2014/main" id="{00000000-0008-0000-0200-00000A000000}"/>
            </a:ext>
          </a:extLst>
        </xdr:cNvPr>
        <xdr:cNvSpPr txBox="1"/>
      </xdr:nvSpPr>
      <xdr:spPr>
        <a:xfrm>
          <a:off x="7211467" y="9328785"/>
          <a:ext cx="543787" cy="16687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square" rtlCol="0" anchor="t">
          <a:noAutofit/>
        </a:bodyPr>
        <a:lstStyle/>
        <a:p>
          <a:r>
            <a:rPr lang="zh-TW" altLang="en-US" sz="900"/>
            <a:t>本房屋格局僅供參考用</a:t>
          </a:r>
        </a:p>
        <a:p>
          <a:r>
            <a:rPr lang="zh-TW" altLang="en-US" sz="900"/>
            <a:t>實際格局以現況為準</a:t>
          </a:r>
        </a:p>
      </xdr:txBody>
    </xdr:sp>
    <xdr:clientData/>
  </xdr:oneCellAnchor>
  <xdr:oneCellAnchor>
    <xdr:from>
      <xdr:col>9</xdr:col>
      <xdr:colOff>929640</xdr:colOff>
      <xdr:row>36</xdr:row>
      <xdr:rowOff>121920</xdr:rowOff>
    </xdr:from>
    <xdr:ext cx="385555" cy="92398"/>
    <xdr:sp macro="" textlink="">
      <xdr:nvSpPr>
        <xdr:cNvPr id="12" name="文字方塊 11">
          <a:extLst>
            <a:ext uri="{FF2B5EF4-FFF2-40B4-BE49-F238E27FC236}">
              <a16:creationId xmlns:a16="http://schemas.microsoft.com/office/drawing/2014/main" id="{00000000-0008-0000-0200-00000C000000}"/>
            </a:ext>
          </a:extLst>
        </xdr:cNvPr>
        <xdr:cNvSpPr txBox="1"/>
      </xdr:nvSpPr>
      <xdr:spPr>
        <a:xfrm>
          <a:off x="7604760" y="9105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none" rtlCol="0" anchor="t">
          <a:spAutoFit/>
        </a:bodyPr>
        <a:lstStyle/>
        <a:p>
          <a:endParaRPr lang="zh-TW" altLang="en-US" sz="1100"/>
        </a:p>
      </xdr:txBody>
    </xdr:sp>
    <xdr:clientData/>
  </xdr:oneCellAnchor>
  <xdr:oneCellAnchor>
    <xdr:from>
      <xdr:col>10</xdr:col>
      <xdr:colOff>320040</xdr:colOff>
      <xdr:row>37</xdr:row>
      <xdr:rowOff>152400</xdr:rowOff>
    </xdr:from>
    <xdr:ext cx="184731" cy="264560"/>
    <xdr:sp macro="" textlink="">
      <xdr:nvSpPr>
        <xdr:cNvPr id="13" name="文字方塊 12">
          <a:extLst>
            <a:ext uri="{FF2B5EF4-FFF2-40B4-BE49-F238E27FC236}">
              <a16:creationId xmlns:a16="http://schemas.microsoft.com/office/drawing/2014/main" id="{00000000-0008-0000-0200-00000D000000}"/>
            </a:ext>
          </a:extLst>
        </xdr:cNvPr>
        <xdr:cNvSpPr txBox="1"/>
      </xdr:nvSpPr>
      <xdr:spPr>
        <a:xfrm>
          <a:off x="8206740" y="9387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TW" altLang="en-US" sz="1100"/>
        </a:p>
      </xdr:txBody>
    </xdr:sp>
    <xdr:clientData/>
  </xdr:oneCellAnchor>
  <xdr:oneCellAnchor>
    <xdr:from>
      <xdr:col>9</xdr:col>
      <xdr:colOff>601980</xdr:colOff>
      <xdr:row>36</xdr:row>
      <xdr:rowOff>99060</xdr:rowOff>
    </xdr:from>
    <xdr:ext cx="184731" cy="264560"/>
    <xdr:sp macro="" textlink="">
      <xdr:nvSpPr>
        <xdr:cNvPr id="14" name="文字方塊 13">
          <a:extLst>
            <a:ext uri="{FF2B5EF4-FFF2-40B4-BE49-F238E27FC236}">
              <a16:creationId xmlns:a16="http://schemas.microsoft.com/office/drawing/2014/main" id="{00000000-0008-0000-0200-00000E000000}"/>
            </a:ext>
          </a:extLst>
        </xdr:cNvPr>
        <xdr:cNvSpPr txBox="1"/>
      </xdr:nvSpPr>
      <xdr:spPr>
        <a:xfrm>
          <a:off x="7277100" y="90830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endParaRPr lang="zh-TW" altLang="zh-TW" sz="1100">
            <a:solidFill>
              <a:schemeClr val="tx1"/>
            </a:solidFill>
            <a:latin typeface="+mn-lt"/>
            <a:ea typeface="+mn-ea"/>
            <a:cs typeface="+mn-cs"/>
          </a:endParaRPr>
        </a:p>
      </xdr:txBody>
    </xdr:sp>
    <xdr:clientData/>
  </xdr:oneCellAnchor>
  <xdr:twoCellAnchor>
    <xdr:from>
      <xdr:col>3</xdr:col>
      <xdr:colOff>358140</xdr:colOff>
      <xdr:row>41</xdr:row>
      <xdr:rowOff>144780</xdr:rowOff>
    </xdr:from>
    <xdr:to>
      <xdr:col>3</xdr:col>
      <xdr:colOff>586740</xdr:colOff>
      <xdr:row>42</xdr:row>
      <xdr:rowOff>60960</xdr:rowOff>
    </xdr:to>
    <xdr:sp macro="" textlink="">
      <xdr:nvSpPr>
        <xdr:cNvPr id="23" name="矩形 22">
          <a:extLst>
            <a:ext uri="{FF2B5EF4-FFF2-40B4-BE49-F238E27FC236}">
              <a16:creationId xmlns:a16="http://schemas.microsoft.com/office/drawing/2014/main" id="{00000000-0008-0000-0200-000017000000}"/>
            </a:ext>
          </a:extLst>
        </xdr:cNvPr>
        <xdr:cNvSpPr/>
      </xdr:nvSpPr>
      <xdr:spPr>
        <a:xfrm>
          <a:off x="2674620" y="10233660"/>
          <a:ext cx="228600" cy="1295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TW" altLang="en-US" sz="1100"/>
        </a:p>
      </xdr:txBody>
    </xdr:sp>
    <xdr:clientData/>
  </xdr:twoCellAnchor>
  <xdr:twoCellAnchor>
    <xdr:from>
      <xdr:col>7</xdr:col>
      <xdr:colOff>464820</xdr:colOff>
      <xdr:row>32</xdr:row>
      <xdr:rowOff>140970</xdr:rowOff>
    </xdr:from>
    <xdr:to>
      <xdr:col>8</xdr:col>
      <xdr:colOff>649605</xdr:colOff>
      <xdr:row>35</xdr:row>
      <xdr:rowOff>14288</xdr:rowOff>
    </xdr:to>
    <xdr:pic>
      <xdr:nvPicPr>
        <xdr:cNvPr id="20" name="圖片 19" descr="經紀人章.jpg">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clrChange>
            <a:clrFrom>
              <a:srgbClr val="EEF3F9"/>
            </a:clrFrom>
            <a:clrTo>
              <a:srgbClr val="EEF3F9">
                <a:alpha val="0"/>
              </a:srgbClr>
            </a:clrTo>
          </a:clrChange>
        </a:blip>
        <a:stretch>
          <a:fillRect/>
        </a:stretch>
      </xdr:blipFill>
      <xdr:spPr>
        <a:xfrm>
          <a:off x="6012180" y="8263890"/>
          <a:ext cx="984885" cy="490538"/>
        </a:xfrm>
        <a:prstGeom prst="rect">
          <a:avLst/>
        </a:prstGeom>
      </xdr:spPr>
    </xdr:pic>
    <xdr:clientData/>
  </xdr:twoCellAnchor>
  <xdr:oneCellAnchor>
    <xdr:from>
      <xdr:col>5</xdr:col>
      <xdr:colOff>655320</xdr:colOff>
      <xdr:row>48</xdr:row>
      <xdr:rowOff>64770</xdr:rowOff>
    </xdr:from>
    <xdr:ext cx="1653540" cy="495300"/>
    <xdr:sp macro="" textlink="">
      <xdr:nvSpPr>
        <xdr:cNvPr id="15" name="文字方塊 14">
          <a:extLst>
            <a:ext uri="{FF2B5EF4-FFF2-40B4-BE49-F238E27FC236}">
              <a16:creationId xmlns:a16="http://schemas.microsoft.com/office/drawing/2014/main" id="{00000000-0008-0000-0200-00000F000000}"/>
            </a:ext>
          </a:extLst>
        </xdr:cNvPr>
        <xdr:cNvSpPr txBox="1"/>
      </xdr:nvSpPr>
      <xdr:spPr>
        <a:xfrm>
          <a:off x="4320540" y="11883390"/>
          <a:ext cx="165354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zh-TW" altLang="zh-TW" sz="1100">
              <a:solidFill>
                <a:schemeClr val="tx1"/>
              </a:solidFill>
              <a:latin typeface="標楷體" pitchFamily="65" charset="-120"/>
              <a:ea typeface="標楷體" pitchFamily="65" charset="-120"/>
              <a:cs typeface="+mn-cs"/>
            </a:rPr>
            <a:t>實際格局以現況為準</a:t>
          </a:r>
          <a:endParaRPr lang="zh-TW" altLang="zh-TW" sz="1100">
            <a:latin typeface="標楷體" pitchFamily="65" charset="-120"/>
            <a:ea typeface="標楷體" pitchFamily="65" charset="-120"/>
          </a:endParaRPr>
        </a:p>
        <a:p>
          <a:pPr marL="0" marR="0" indent="0" defTabSz="914400" eaLnBrk="1" fontAlgn="auto" latinLnBrk="0" hangingPunct="1">
            <a:lnSpc>
              <a:spcPct val="100000"/>
            </a:lnSpc>
            <a:spcBef>
              <a:spcPts val="0"/>
            </a:spcBef>
            <a:spcAft>
              <a:spcPts val="0"/>
            </a:spcAft>
            <a:buClrTx/>
            <a:buSzTx/>
            <a:buFontTx/>
            <a:buNone/>
            <a:tabLst/>
            <a:defRPr/>
          </a:pPr>
          <a:r>
            <a:rPr lang="zh-TW" altLang="zh-TW" sz="1100">
              <a:solidFill>
                <a:schemeClr val="tx1"/>
              </a:solidFill>
              <a:latin typeface="標楷體" pitchFamily="65" charset="-120"/>
              <a:ea typeface="標楷體" pitchFamily="65" charset="-120"/>
              <a:cs typeface="+mn-cs"/>
            </a:rPr>
            <a:t>本房屋格局僅供參考用</a:t>
          </a:r>
          <a:endParaRPr lang="zh-TW" altLang="zh-TW" sz="1100">
            <a:latin typeface="標楷體" pitchFamily="65" charset="-120"/>
            <a:ea typeface="標楷體" pitchFamily="65" charset="-120"/>
          </a:endParaRPr>
        </a:p>
        <a:p>
          <a:endParaRPr lang="zh-TW" altLang="en-US" sz="1100"/>
        </a:p>
      </xdr:txBody>
    </xdr:sp>
    <xdr:clientData/>
  </xdr:oneCellAnchor>
  <xdr:twoCellAnchor>
    <xdr:from>
      <xdr:col>7</xdr:col>
      <xdr:colOff>45720</xdr:colOff>
      <xdr:row>1</xdr:row>
      <xdr:rowOff>19397</xdr:rowOff>
    </xdr:from>
    <xdr:to>
      <xdr:col>8</xdr:col>
      <xdr:colOff>518160</xdr:colOff>
      <xdr:row>3</xdr:row>
      <xdr:rowOff>0</xdr:rowOff>
    </xdr:to>
    <xdr:pic>
      <xdr:nvPicPr>
        <xdr:cNvPr id="30" name="圖片 29" descr="0210.png">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cstate="print">
          <a:lum bright="15000"/>
        </a:blip>
        <a:stretch>
          <a:fillRect/>
        </a:stretch>
      </xdr:blipFill>
      <xdr:spPr>
        <a:xfrm>
          <a:off x="5593080" y="209897"/>
          <a:ext cx="1272540" cy="361603"/>
        </a:xfrm>
        <a:prstGeom prst="rect">
          <a:avLst/>
        </a:prstGeom>
      </xdr:spPr>
    </xdr:pic>
    <xdr:clientData/>
  </xdr:twoCellAnchor>
  <xdr:twoCellAnchor>
    <xdr:from>
      <xdr:col>5</xdr:col>
      <xdr:colOff>320040</xdr:colOff>
      <xdr:row>4</xdr:row>
      <xdr:rowOff>121920</xdr:rowOff>
    </xdr:from>
    <xdr:to>
      <xdr:col>7</xdr:col>
      <xdr:colOff>114300</xdr:colOff>
      <xdr:row>6</xdr:row>
      <xdr:rowOff>236220</xdr:rowOff>
    </xdr:to>
    <xdr:sp macro="" textlink="">
      <xdr:nvSpPr>
        <xdr:cNvPr id="31" name="文字方塊 30">
          <a:extLst>
            <a:ext uri="{FF2B5EF4-FFF2-40B4-BE49-F238E27FC236}">
              <a16:creationId xmlns:a16="http://schemas.microsoft.com/office/drawing/2014/main" id="{00000000-0008-0000-0200-00001F000000}"/>
            </a:ext>
          </a:extLst>
        </xdr:cNvPr>
        <xdr:cNvSpPr txBox="1"/>
      </xdr:nvSpPr>
      <xdr:spPr>
        <a:xfrm>
          <a:off x="3985260" y="944880"/>
          <a:ext cx="167640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zh-TW" altLang="en-US" sz="1000">
              <a:latin typeface="標楷體" pitchFamily="65" charset="-120"/>
              <a:ea typeface="標楷體" pitchFamily="65" charset="-120"/>
            </a:rPr>
            <a:t>請掃描</a:t>
          </a:r>
          <a:r>
            <a:rPr lang="en-US" altLang="zh-TW" sz="1000">
              <a:latin typeface="標楷體" pitchFamily="65" charset="-120"/>
              <a:ea typeface="標楷體" pitchFamily="65" charset="-120"/>
            </a:rPr>
            <a:t>QRCode</a:t>
          </a:r>
          <a:r>
            <a:rPr lang="zh-TW" altLang="en-US" sz="1000">
              <a:latin typeface="標楷體" pitchFamily="65" charset="-120"/>
              <a:ea typeface="標楷體" pitchFamily="65" charset="-120"/>
            </a:rPr>
            <a:t>看更多資訊</a:t>
          </a:r>
        </a:p>
      </xdr:txBody>
    </xdr:sp>
    <xdr:clientData/>
  </xdr:twoCellAnchor>
  <xdr:twoCellAnchor>
    <xdr:from>
      <xdr:col>5</xdr:col>
      <xdr:colOff>251460</xdr:colOff>
      <xdr:row>0</xdr:row>
      <xdr:rowOff>129540</xdr:rowOff>
    </xdr:from>
    <xdr:to>
      <xdr:col>8</xdr:col>
      <xdr:colOff>571500</xdr:colOff>
      <xdr:row>5</xdr:row>
      <xdr:rowOff>129540</xdr:rowOff>
    </xdr:to>
    <xdr:sp macro="" textlink="">
      <xdr:nvSpPr>
        <xdr:cNvPr id="33" name="矩形 32">
          <a:extLst>
            <a:ext uri="{FF2B5EF4-FFF2-40B4-BE49-F238E27FC236}">
              <a16:creationId xmlns:a16="http://schemas.microsoft.com/office/drawing/2014/main" id="{00000000-0008-0000-0200-000021000000}"/>
            </a:ext>
          </a:extLst>
        </xdr:cNvPr>
        <xdr:cNvSpPr/>
      </xdr:nvSpPr>
      <xdr:spPr>
        <a:xfrm>
          <a:off x="3916680" y="129540"/>
          <a:ext cx="3002280" cy="107442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TW" altLang="en-US" sz="1100"/>
        </a:p>
      </xdr:txBody>
    </xdr:sp>
    <xdr:clientData/>
  </xdr:twoCellAnchor>
  <xdr:twoCellAnchor>
    <xdr:from>
      <xdr:col>9</xdr:col>
      <xdr:colOff>962025</xdr:colOff>
      <xdr:row>0</xdr:row>
      <xdr:rowOff>160020</xdr:rowOff>
    </xdr:from>
    <xdr:to>
      <xdr:col>13</xdr:col>
      <xdr:colOff>222885</xdr:colOff>
      <xdr:row>5</xdr:row>
      <xdr:rowOff>129540</xdr:rowOff>
    </xdr:to>
    <xdr:grpSp>
      <xdr:nvGrpSpPr>
        <xdr:cNvPr id="28" name="群組 27">
          <a:extLst>
            <a:ext uri="{FF2B5EF4-FFF2-40B4-BE49-F238E27FC236}">
              <a16:creationId xmlns:a16="http://schemas.microsoft.com/office/drawing/2014/main" id="{00000000-0008-0000-0200-00001C000000}"/>
            </a:ext>
          </a:extLst>
        </xdr:cNvPr>
        <xdr:cNvGrpSpPr/>
      </xdr:nvGrpSpPr>
      <xdr:grpSpPr>
        <a:xfrm>
          <a:off x="8810625" y="160020"/>
          <a:ext cx="2575560" cy="1036320"/>
          <a:chOff x="7978140" y="1188720"/>
          <a:chExt cx="2278380" cy="1043940"/>
        </a:xfrm>
      </xdr:grpSpPr>
      <xdr:sp macro="" textlink="">
        <xdr:nvSpPr>
          <xdr:cNvPr id="32" name="文字方塊 31">
            <a:extLst>
              <a:ext uri="{FF2B5EF4-FFF2-40B4-BE49-F238E27FC236}">
                <a16:creationId xmlns:a16="http://schemas.microsoft.com/office/drawing/2014/main" id="{00000000-0008-0000-0200-000020000000}"/>
              </a:ext>
            </a:extLst>
          </xdr:cNvPr>
          <xdr:cNvSpPr txBox="1"/>
        </xdr:nvSpPr>
        <xdr:spPr>
          <a:xfrm>
            <a:off x="8580120" y="1600200"/>
            <a:ext cx="167640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zh-TW" altLang="en-US" sz="1100">
                <a:latin typeface="標楷體" pitchFamily="65" charset="-120"/>
                <a:ea typeface="標楷體" pitchFamily="65" charset="-120"/>
              </a:rPr>
              <a:t>秀山加盟店</a:t>
            </a:r>
            <a:r>
              <a:rPr lang="en-US" altLang="zh-TW" sz="1100">
                <a:latin typeface="標楷體" pitchFamily="65" charset="-120"/>
                <a:ea typeface="標楷體" pitchFamily="65" charset="-120"/>
              </a:rPr>
              <a:t>2948-8896</a:t>
            </a:r>
          </a:p>
          <a:p>
            <a:r>
              <a:rPr lang="zh-TW" altLang="en-US" sz="1100">
                <a:latin typeface="標楷體" pitchFamily="65" charset="-120"/>
                <a:ea typeface="標楷體" pitchFamily="65" charset="-120"/>
              </a:rPr>
              <a:t>蔡美玲  </a:t>
            </a:r>
            <a:r>
              <a:rPr lang="en-US" altLang="zh-TW" sz="1100">
                <a:latin typeface="標楷體" pitchFamily="65" charset="-120"/>
                <a:ea typeface="標楷體" pitchFamily="65" charset="-120"/>
              </a:rPr>
              <a:t>0910-187269</a:t>
            </a:r>
            <a:endParaRPr lang="zh-TW" altLang="en-US" sz="1100">
              <a:latin typeface="標楷體" pitchFamily="65" charset="-120"/>
              <a:ea typeface="標楷體" pitchFamily="65" charset="-120"/>
            </a:endParaRPr>
          </a:p>
        </xdr:txBody>
      </xdr:sp>
      <xdr:pic>
        <xdr:nvPicPr>
          <xdr:cNvPr id="29" name="圖片 28" descr="S__11862053_burned.png">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lum bright="10000"/>
          </a:blip>
          <a:srcRect b="11327"/>
          <a:stretch>
            <a:fillRect/>
          </a:stretch>
        </xdr:blipFill>
        <xdr:spPr>
          <a:xfrm>
            <a:off x="7978140" y="1188720"/>
            <a:ext cx="693420" cy="783464"/>
          </a:xfrm>
          <a:prstGeom prst="rect">
            <a:avLst/>
          </a:prstGeom>
        </xdr:spPr>
      </xdr:pic>
    </xdr:grpSp>
    <xdr:clientData/>
  </xdr:twoCellAnchor>
  <xdr:twoCellAnchor>
    <xdr:from>
      <xdr:col>6</xdr:col>
      <xdr:colOff>203835</xdr:colOff>
      <xdr:row>0</xdr:row>
      <xdr:rowOff>180975</xdr:rowOff>
    </xdr:from>
    <xdr:to>
      <xdr:col>9</xdr:col>
      <xdr:colOff>208656</xdr:colOff>
      <xdr:row>5</xdr:row>
      <xdr:rowOff>150495</xdr:rowOff>
    </xdr:to>
    <xdr:grpSp>
      <xdr:nvGrpSpPr>
        <xdr:cNvPr id="34" name="群組 33">
          <a:extLst>
            <a:ext uri="{FF2B5EF4-FFF2-40B4-BE49-F238E27FC236}">
              <a16:creationId xmlns:a16="http://schemas.microsoft.com/office/drawing/2014/main" id="{00000000-0008-0000-0200-000022000000}"/>
            </a:ext>
          </a:extLst>
        </xdr:cNvPr>
        <xdr:cNvGrpSpPr/>
      </xdr:nvGrpSpPr>
      <xdr:grpSpPr>
        <a:xfrm>
          <a:off x="5385435" y="180975"/>
          <a:ext cx="2671821" cy="1036320"/>
          <a:chOff x="8252460" y="190500"/>
          <a:chExt cx="2351781" cy="1043940"/>
        </a:xfrm>
      </xdr:grpSpPr>
      <xdr:pic>
        <xdr:nvPicPr>
          <xdr:cNvPr id="35" name="圖片 34" descr="E76ED3F2-CD8B-4858-A086-DA7E22954470_burned.png">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4" cstate="print">
            <a:lum bright="5000"/>
          </a:blip>
          <a:srcRect t="3704" b="37167"/>
          <a:stretch>
            <a:fillRect/>
          </a:stretch>
        </xdr:blipFill>
        <xdr:spPr>
          <a:xfrm>
            <a:off x="8252460" y="190500"/>
            <a:ext cx="766822" cy="784860"/>
          </a:xfrm>
          <a:prstGeom prst="rect">
            <a:avLst/>
          </a:prstGeom>
        </xdr:spPr>
      </xdr:pic>
      <xdr:sp macro="" textlink="">
        <xdr:nvSpPr>
          <xdr:cNvPr id="36" name="文字方塊 35">
            <a:extLst>
              <a:ext uri="{FF2B5EF4-FFF2-40B4-BE49-F238E27FC236}">
                <a16:creationId xmlns:a16="http://schemas.microsoft.com/office/drawing/2014/main" id="{00000000-0008-0000-0200-000024000000}"/>
              </a:ext>
            </a:extLst>
          </xdr:cNvPr>
          <xdr:cNvSpPr txBox="1"/>
        </xdr:nvSpPr>
        <xdr:spPr>
          <a:xfrm>
            <a:off x="8927841" y="601980"/>
            <a:ext cx="167640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zh-TW" altLang="en-US" sz="1050">
                <a:latin typeface="標楷體" pitchFamily="65" charset="-120"/>
                <a:ea typeface="標楷體" pitchFamily="65" charset="-120"/>
              </a:rPr>
              <a:t>秀山加盟店</a:t>
            </a:r>
            <a:r>
              <a:rPr lang="en-US" altLang="zh-TW" sz="1050">
                <a:latin typeface="標楷體" pitchFamily="65" charset="-120"/>
                <a:ea typeface="標楷體" pitchFamily="65" charset="-120"/>
              </a:rPr>
              <a:t>2948-8896</a:t>
            </a:r>
          </a:p>
          <a:p>
            <a:r>
              <a:rPr lang="zh-TW" altLang="en-US" sz="1050">
                <a:latin typeface="標楷體" pitchFamily="65" charset="-120"/>
                <a:ea typeface="標楷體" pitchFamily="65" charset="-120"/>
              </a:rPr>
              <a:t>張濬承  </a:t>
            </a:r>
            <a:r>
              <a:rPr lang="en-US" altLang="zh-TW" sz="1050">
                <a:latin typeface="標楷體" pitchFamily="65" charset="-120"/>
                <a:ea typeface="標楷體" pitchFamily="65" charset="-120"/>
              </a:rPr>
              <a:t>0931-808508</a:t>
            </a:r>
            <a:endParaRPr lang="zh-TW" altLang="en-US" sz="1050">
              <a:latin typeface="標楷體" pitchFamily="65" charset="-120"/>
              <a:ea typeface="標楷體" pitchFamily="65" charset="-120"/>
            </a:endParaRPr>
          </a:p>
        </xdr:txBody>
      </xdr:sp>
    </xdr:grpSp>
    <xdr:clientData/>
  </xdr:twoCellAnchor>
  <xdr:twoCellAnchor editAs="oneCell">
    <xdr:from>
      <xdr:col>5</xdr:col>
      <xdr:colOff>342900</xdr:colOff>
      <xdr:row>0</xdr:row>
      <xdr:rowOff>161925</xdr:rowOff>
    </xdr:from>
    <xdr:to>
      <xdr:col>6</xdr:col>
      <xdr:colOff>66675</xdr:colOff>
      <xdr:row>4</xdr:row>
      <xdr:rowOff>136923</xdr:rowOff>
    </xdr:to>
    <xdr:pic>
      <xdr:nvPicPr>
        <xdr:cNvPr id="4" name="圖片 3">
          <a:extLst>
            <a:ext uri="{FF2B5EF4-FFF2-40B4-BE49-F238E27FC236}">
              <a16:creationId xmlns:a16="http://schemas.microsoft.com/office/drawing/2014/main" id="{9E37DCAB-C387-4783-909F-93FF96429C0F}"/>
            </a:ext>
          </a:extLst>
        </xdr:cNvPr>
        <xdr:cNvPicPr>
          <a:picLocks noChangeAspect="1"/>
        </xdr:cNvPicPr>
      </xdr:nvPicPr>
      <xdr:blipFill rotWithShape="1">
        <a:blip xmlns:r="http://schemas.openxmlformats.org/officeDocument/2006/relationships" r:embed="rId5"/>
        <a:srcRect l="8126" t="17687" r="86873" b="73794"/>
        <a:stretch/>
      </xdr:blipFill>
      <xdr:spPr>
        <a:xfrm>
          <a:off x="4419600" y="161925"/>
          <a:ext cx="828675" cy="794148"/>
        </a:xfrm>
        <a:prstGeom prst="rect">
          <a:avLst/>
        </a:prstGeom>
      </xdr:spPr>
    </xdr:pic>
    <xdr:clientData/>
  </xdr:twoCellAnchor>
  <xdr:twoCellAnchor editAs="oneCell">
    <xdr:from>
      <xdr:col>0</xdr:col>
      <xdr:colOff>161925</xdr:colOff>
      <xdr:row>37</xdr:row>
      <xdr:rowOff>19050</xdr:rowOff>
    </xdr:from>
    <xdr:to>
      <xdr:col>4</xdr:col>
      <xdr:colOff>181536</xdr:colOff>
      <xdr:row>45</xdr:row>
      <xdr:rowOff>542365</xdr:rowOff>
    </xdr:to>
    <xdr:pic>
      <xdr:nvPicPr>
        <xdr:cNvPr id="2" name="圖片 1">
          <a:extLst>
            <a:ext uri="{FF2B5EF4-FFF2-40B4-BE49-F238E27FC236}">
              <a16:creationId xmlns:a16="http://schemas.microsoft.com/office/drawing/2014/main" id="{510F5950-2B33-4C40-9F4D-0B43F5EED4D2}"/>
            </a:ext>
          </a:extLst>
        </xdr:cNvPr>
        <xdr:cNvPicPr>
          <a:picLocks noChangeAspect="1"/>
        </xdr:cNvPicPr>
      </xdr:nvPicPr>
      <xdr:blipFill rotWithShape="1">
        <a:blip xmlns:r="http://schemas.openxmlformats.org/officeDocument/2006/relationships" r:embed="rId6"/>
        <a:srcRect l="25020" t="20449" r="26768" b="28805"/>
        <a:stretch/>
      </xdr:blipFill>
      <xdr:spPr>
        <a:xfrm>
          <a:off x="161925" y="9067800"/>
          <a:ext cx="3715311" cy="2199715"/>
        </a:xfrm>
        <a:prstGeom prst="rect">
          <a:avLst/>
        </a:prstGeom>
      </xdr:spPr>
    </xdr:pic>
    <xdr:clientData/>
  </xdr:twoCellAnchor>
  <xdr:twoCellAnchor editAs="oneCell">
    <xdr:from>
      <xdr:col>5</xdr:col>
      <xdr:colOff>123826</xdr:colOff>
      <xdr:row>37</xdr:row>
      <xdr:rowOff>47625</xdr:rowOff>
    </xdr:from>
    <xdr:to>
      <xdr:col>8</xdr:col>
      <xdr:colOff>151182</xdr:colOff>
      <xdr:row>45</xdr:row>
      <xdr:rowOff>504825</xdr:rowOff>
    </xdr:to>
    <xdr:pic>
      <xdr:nvPicPr>
        <xdr:cNvPr id="11" name="圖片 10">
          <a:extLst>
            <a:ext uri="{FF2B5EF4-FFF2-40B4-BE49-F238E27FC236}">
              <a16:creationId xmlns:a16="http://schemas.microsoft.com/office/drawing/2014/main" id="{952362EA-53D8-2ACF-0029-4CD6542DAE9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232" t="2932" r="11829" b="15635"/>
        <a:stretch/>
      </xdr:blipFill>
      <xdr:spPr>
        <a:xfrm>
          <a:off x="4200526" y="9096375"/>
          <a:ext cx="3046781"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83820</xdr:rowOff>
    </xdr:from>
    <xdr:to>
      <xdr:col>11</xdr:col>
      <xdr:colOff>19050</xdr:colOff>
      <xdr:row>3</xdr:row>
      <xdr:rowOff>104775</xdr:rowOff>
    </xdr:to>
    <xdr:grpSp>
      <xdr:nvGrpSpPr>
        <xdr:cNvPr id="9" name="群組 8">
          <a:extLst>
            <a:ext uri="{FF2B5EF4-FFF2-40B4-BE49-F238E27FC236}">
              <a16:creationId xmlns:a16="http://schemas.microsoft.com/office/drawing/2014/main" id="{00000000-0008-0000-0300-000009000000}"/>
            </a:ext>
          </a:extLst>
        </xdr:cNvPr>
        <xdr:cNvGrpSpPr/>
      </xdr:nvGrpSpPr>
      <xdr:grpSpPr>
        <a:xfrm>
          <a:off x="0" y="83820"/>
          <a:ext cx="7591425" cy="649605"/>
          <a:chOff x="323849" y="111631"/>
          <a:chExt cx="6840000" cy="650369"/>
        </a:xfrm>
      </xdr:grpSpPr>
      <xdr:pic>
        <xdr:nvPicPr>
          <xdr:cNvPr id="2" name="圖片 1" descr="台大房屋.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2500042" y="111631"/>
            <a:ext cx="2281251" cy="574654"/>
          </a:xfrm>
          <a:prstGeom prst="rect">
            <a:avLst/>
          </a:prstGeom>
        </xdr:spPr>
      </xdr:pic>
      <xdr:cxnSp macro="">
        <xdr:nvCxnSpPr>
          <xdr:cNvPr id="1025" name="AutoShape 1">
            <a:extLst>
              <a:ext uri="{FF2B5EF4-FFF2-40B4-BE49-F238E27FC236}">
                <a16:creationId xmlns:a16="http://schemas.microsoft.com/office/drawing/2014/main" id="{00000000-0008-0000-0300-00000104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3</xdr:col>
      <xdr:colOff>30480</xdr:colOff>
      <xdr:row>8</xdr:row>
      <xdr:rowOff>53339</xdr:rowOff>
    </xdr:from>
    <xdr:to>
      <xdr:col>7</xdr:col>
      <xdr:colOff>514350</xdr:colOff>
      <xdr:row>10</xdr:row>
      <xdr:rowOff>59054</xdr:rowOff>
    </xdr:to>
    <xdr:sp macro="" textlink="">
      <xdr:nvSpPr>
        <xdr:cNvPr id="5" name="WordArt 71">
          <a:extLst>
            <a:ext uri="{FF2B5EF4-FFF2-40B4-BE49-F238E27FC236}">
              <a16:creationId xmlns:a16="http://schemas.microsoft.com/office/drawing/2014/main" id="{00000000-0008-0000-0300-000005000000}"/>
            </a:ext>
          </a:extLst>
        </xdr:cNvPr>
        <xdr:cNvSpPr>
          <a:spLocks noChangeArrowheads="1" noChangeShapeType="1" noTextEdit="1"/>
        </xdr:cNvSpPr>
      </xdr:nvSpPr>
      <xdr:spPr bwMode="auto">
        <a:xfrm>
          <a:off x="1859280" y="1699259"/>
          <a:ext cx="3044190" cy="417195"/>
        </a:xfrm>
        <a:prstGeom prst="rect">
          <a:avLst/>
        </a:prstGeom>
      </xdr:spPr>
      <xdr:txBody>
        <a:bodyPr wrap="none" fromWordArt="1">
          <a:prstTxWarp prst="textPlain">
            <a:avLst>
              <a:gd name="adj" fmla="val 50000"/>
            </a:avLst>
          </a:prstTxWarp>
        </a:bodyPr>
        <a:lstStyle/>
        <a:p>
          <a:pPr algn="ctr" rtl="0"/>
          <a:r>
            <a:rPr lang="zh-TW" altLang="en-US"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不動產說明書</a:t>
          </a:r>
        </a:p>
      </xdr:txBody>
    </xdr:sp>
    <xdr:clientData/>
  </xdr:twoCellAnchor>
  <xdr:twoCellAnchor>
    <xdr:from>
      <xdr:col>2</xdr:col>
      <xdr:colOff>211455</xdr:colOff>
      <xdr:row>35</xdr:row>
      <xdr:rowOff>34289</xdr:rowOff>
    </xdr:from>
    <xdr:to>
      <xdr:col>9</xdr:col>
      <xdr:colOff>502920</xdr:colOff>
      <xdr:row>47</xdr:row>
      <xdr:rowOff>144780</xdr:rowOff>
    </xdr:to>
    <xdr:sp macro="" textlink="">
      <xdr:nvSpPr>
        <xdr:cNvPr id="8" name="文字方塊 7">
          <a:extLst>
            <a:ext uri="{FF2B5EF4-FFF2-40B4-BE49-F238E27FC236}">
              <a16:creationId xmlns:a16="http://schemas.microsoft.com/office/drawing/2014/main" id="{00000000-0008-0000-0300-000008000000}"/>
            </a:ext>
          </a:extLst>
        </xdr:cNvPr>
        <xdr:cNvSpPr txBox="1"/>
      </xdr:nvSpPr>
      <xdr:spPr>
        <a:xfrm>
          <a:off x="1430655" y="8027669"/>
          <a:ext cx="4711065" cy="2579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lnSpc>
              <a:spcPts val="2800"/>
            </a:lnSpc>
          </a:pPr>
          <a:r>
            <a:rPr lang="zh-TW" altLang="zh-TW" sz="1600">
              <a:solidFill>
                <a:schemeClr val="dk1"/>
              </a:solidFill>
              <a:latin typeface="標楷體" pitchFamily="65" charset="-120"/>
              <a:ea typeface="標楷體" pitchFamily="65" charset="-120"/>
              <a:cs typeface="超研澤中黑" pitchFamily="49" charset="-120"/>
            </a:rPr>
            <a:t>經紀人證號：</a:t>
          </a:r>
          <a:r>
            <a:rPr lang="en-US" altLang="zh-TW" sz="1600">
              <a:solidFill>
                <a:schemeClr val="dk1"/>
              </a:solidFill>
              <a:latin typeface="標楷體" pitchFamily="65" charset="-120"/>
              <a:ea typeface="標楷體" pitchFamily="65" charset="-120"/>
              <a:cs typeface="超研澤中黑" pitchFamily="49" charset="-120"/>
            </a:rPr>
            <a:t>(96)</a:t>
          </a:r>
          <a:r>
            <a:rPr lang="zh-TW" altLang="zh-TW" sz="1600">
              <a:solidFill>
                <a:schemeClr val="dk1"/>
              </a:solidFill>
              <a:latin typeface="標楷體" pitchFamily="65" charset="-120"/>
              <a:ea typeface="標楷體" pitchFamily="65" charset="-120"/>
              <a:cs typeface="超研澤中黑" pitchFamily="49" charset="-120"/>
            </a:rPr>
            <a:t>北縣字第</a:t>
          </a:r>
          <a:r>
            <a:rPr lang="en-US" altLang="zh-TW" sz="1600">
              <a:solidFill>
                <a:schemeClr val="dk1"/>
              </a:solidFill>
              <a:latin typeface="標楷體" pitchFamily="65" charset="-120"/>
              <a:ea typeface="標楷體" pitchFamily="65" charset="-120"/>
              <a:cs typeface="超研澤中黑" pitchFamily="49" charset="-120"/>
            </a:rPr>
            <a:t>001422</a:t>
          </a:r>
          <a:r>
            <a:rPr lang="zh-TW" altLang="zh-TW" sz="1600">
              <a:solidFill>
                <a:schemeClr val="dk1"/>
              </a:solidFill>
              <a:latin typeface="標楷體" pitchFamily="65" charset="-120"/>
              <a:ea typeface="標楷體" pitchFamily="65" charset="-120"/>
              <a:cs typeface="超研澤中黑" pitchFamily="49" charset="-120"/>
            </a:rPr>
            <a:t>號</a:t>
          </a:r>
          <a:r>
            <a:rPr lang="en-US" altLang="zh-TW" sz="1600">
              <a:solidFill>
                <a:schemeClr val="dk1"/>
              </a:solidFill>
              <a:latin typeface="標楷體" pitchFamily="65" charset="-120"/>
              <a:ea typeface="標楷體" pitchFamily="65" charset="-120"/>
              <a:cs typeface="超研澤中黑" pitchFamily="49" charset="-120"/>
            </a:rPr>
            <a:t>  </a:t>
          </a:r>
          <a:r>
            <a:rPr lang="zh-TW" altLang="zh-TW" sz="1600">
              <a:solidFill>
                <a:schemeClr val="dk1"/>
              </a:solidFill>
              <a:latin typeface="標楷體" pitchFamily="65" charset="-120"/>
              <a:ea typeface="標楷體" pitchFamily="65" charset="-120"/>
              <a:cs typeface="超研澤中黑" pitchFamily="49" charset="-120"/>
            </a:rPr>
            <a:t>林季嫻</a:t>
          </a:r>
        </a:p>
        <a:p>
          <a:pPr algn="l">
            <a:lnSpc>
              <a:spcPts val="2800"/>
            </a:lnSpc>
          </a:pPr>
          <a:r>
            <a:rPr lang="zh-TW" altLang="zh-TW" sz="1600">
              <a:solidFill>
                <a:schemeClr val="dk1"/>
              </a:solidFill>
              <a:latin typeface="標楷體" pitchFamily="65" charset="-120"/>
              <a:ea typeface="標楷體" pitchFamily="65" charset="-120"/>
              <a:cs typeface="超研澤中黑" pitchFamily="49" charset="-120"/>
            </a:rPr>
            <a:t>加盟店名：中和秀山加盟店</a:t>
          </a:r>
        </a:p>
        <a:p>
          <a:pPr algn="l">
            <a:lnSpc>
              <a:spcPts val="2800"/>
            </a:lnSpc>
          </a:pPr>
          <a:r>
            <a:rPr lang="zh-TW" altLang="zh-TW" sz="1600">
              <a:solidFill>
                <a:schemeClr val="dk1"/>
              </a:solidFill>
              <a:latin typeface="標楷體" pitchFamily="65" charset="-120"/>
              <a:ea typeface="標楷體" pitchFamily="65" charset="-120"/>
              <a:cs typeface="超研澤中黑" pitchFamily="49" charset="-120"/>
            </a:rPr>
            <a:t>公司名稱：宏緯不動產仲介經紀有限公司</a:t>
          </a:r>
        </a:p>
        <a:p>
          <a:pPr algn="l">
            <a:lnSpc>
              <a:spcPts val="2800"/>
            </a:lnSpc>
          </a:pPr>
          <a:r>
            <a:rPr lang="zh-TW" altLang="zh-TW" sz="1600">
              <a:solidFill>
                <a:schemeClr val="dk1"/>
              </a:solidFill>
              <a:latin typeface="標楷體" pitchFamily="65" charset="-120"/>
              <a:ea typeface="標楷體" pitchFamily="65" charset="-120"/>
              <a:cs typeface="超研澤中黑" pitchFamily="49" charset="-120"/>
            </a:rPr>
            <a:t>店</a:t>
          </a:r>
          <a:r>
            <a:rPr lang="en-US" altLang="zh-TW" sz="1600">
              <a:solidFill>
                <a:schemeClr val="dk1"/>
              </a:solidFill>
              <a:latin typeface="標楷體" pitchFamily="65" charset="-120"/>
              <a:ea typeface="標楷體" pitchFamily="65" charset="-120"/>
              <a:cs typeface="超研澤中黑" pitchFamily="49" charset="-120"/>
            </a:rPr>
            <a:t>    </a:t>
          </a:r>
          <a:r>
            <a:rPr lang="zh-TW" altLang="zh-TW" sz="1600">
              <a:solidFill>
                <a:schemeClr val="dk1"/>
              </a:solidFill>
              <a:latin typeface="標楷體" pitchFamily="65" charset="-120"/>
              <a:ea typeface="標楷體" pitchFamily="65" charset="-120"/>
              <a:cs typeface="超研澤中黑" pitchFamily="49" charset="-120"/>
            </a:rPr>
            <a:t>址：新北市中和區立人街</a:t>
          </a:r>
          <a:r>
            <a:rPr lang="en-US" altLang="zh-TW" sz="1600">
              <a:solidFill>
                <a:schemeClr val="dk1"/>
              </a:solidFill>
              <a:latin typeface="標楷體" pitchFamily="65" charset="-120"/>
              <a:ea typeface="標楷體" pitchFamily="65" charset="-120"/>
              <a:cs typeface="超研澤中黑" pitchFamily="49" charset="-120"/>
            </a:rPr>
            <a:t>31</a:t>
          </a:r>
          <a:r>
            <a:rPr lang="zh-TW" altLang="zh-TW" sz="1600">
              <a:solidFill>
                <a:schemeClr val="dk1"/>
              </a:solidFill>
              <a:latin typeface="標楷體" pitchFamily="65" charset="-120"/>
              <a:ea typeface="標楷體" pitchFamily="65" charset="-120"/>
              <a:cs typeface="超研澤中黑" pitchFamily="49" charset="-120"/>
            </a:rPr>
            <a:t>號</a:t>
          </a:r>
        </a:p>
        <a:p>
          <a:pPr algn="l">
            <a:lnSpc>
              <a:spcPts val="2800"/>
            </a:lnSpc>
          </a:pPr>
          <a:r>
            <a:rPr lang="zh-TW" altLang="zh-TW" sz="1600">
              <a:solidFill>
                <a:schemeClr val="dk1"/>
              </a:solidFill>
              <a:latin typeface="標楷體" pitchFamily="65" charset="-120"/>
              <a:ea typeface="標楷體" pitchFamily="65" charset="-120"/>
              <a:cs typeface="超研澤中黑" pitchFamily="49" charset="-120"/>
            </a:rPr>
            <a:t>電</a:t>
          </a:r>
          <a:r>
            <a:rPr lang="en-US" altLang="zh-TW" sz="1600">
              <a:solidFill>
                <a:schemeClr val="dk1"/>
              </a:solidFill>
              <a:latin typeface="標楷體" pitchFamily="65" charset="-120"/>
              <a:ea typeface="標楷體" pitchFamily="65" charset="-120"/>
              <a:cs typeface="超研澤中黑" pitchFamily="49" charset="-120"/>
            </a:rPr>
            <a:t>    </a:t>
          </a:r>
          <a:r>
            <a:rPr lang="zh-TW" altLang="zh-TW" sz="1600">
              <a:solidFill>
                <a:schemeClr val="dk1"/>
              </a:solidFill>
              <a:latin typeface="標楷體" pitchFamily="65" charset="-120"/>
              <a:ea typeface="標楷體" pitchFamily="65" charset="-120"/>
              <a:cs typeface="超研澤中黑" pitchFamily="49" charset="-120"/>
            </a:rPr>
            <a:t>話：</a:t>
          </a:r>
          <a:r>
            <a:rPr lang="en-US" altLang="zh-TW" sz="1600">
              <a:solidFill>
                <a:schemeClr val="dk1"/>
              </a:solidFill>
              <a:latin typeface="標楷體" pitchFamily="65" charset="-120"/>
              <a:ea typeface="標楷體" pitchFamily="65" charset="-120"/>
              <a:cs typeface="超研澤中黑" pitchFamily="49" charset="-120"/>
            </a:rPr>
            <a:t>(02)2948-8896</a:t>
          </a:r>
        </a:p>
        <a:p>
          <a:pPr algn="l">
            <a:lnSpc>
              <a:spcPts val="2800"/>
            </a:lnSpc>
          </a:pPr>
          <a:r>
            <a:rPr lang="zh-TW" altLang="en-US" sz="1600">
              <a:solidFill>
                <a:schemeClr val="dk1"/>
              </a:solidFill>
              <a:latin typeface="標楷體" pitchFamily="65" charset="-120"/>
              <a:ea typeface="標楷體" pitchFamily="65" charset="-120"/>
              <a:cs typeface="超研澤中黑" pitchFamily="49" charset="-120"/>
            </a:rPr>
            <a:t>傳    真</a:t>
          </a:r>
          <a:r>
            <a:rPr lang="en-US" altLang="zh-TW" sz="1600">
              <a:solidFill>
                <a:schemeClr val="dk1"/>
              </a:solidFill>
              <a:latin typeface="標楷體" pitchFamily="65" charset="-120"/>
              <a:ea typeface="標楷體" pitchFamily="65" charset="-120"/>
              <a:cs typeface="超研澤中黑" pitchFamily="49" charset="-120"/>
            </a:rPr>
            <a:t>:</a:t>
          </a:r>
          <a:r>
            <a:rPr lang="zh-TW" altLang="en-US" sz="1600">
              <a:solidFill>
                <a:schemeClr val="dk1"/>
              </a:solidFill>
              <a:latin typeface="標楷體" pitchFamily="65" charset="-120"/>
              <a:ea typeface="標楷體" pitchFamily="65" charset="-120"/>
              <a:cs typeface="超研澤中黑" pitchFamily="49" charset="-120"/>
            </a:rPr>
            <a:t> </a:t>
          </a:r>
          <a:r>
            <a:rPr lang="en-US" altLang="zh-TW" sz="1600">
              <a:solidFill>
                <a:schemeClr val="dk1"/>
              </a:solidFill>
              <a:latin typeface="標楷體" pitchFamily="65" charset="-120"/>
              <a:ea typeface="標楷體" pitchFamily="65" charset="-120"/>
              <a:cs typeface="超研澤中黑" pitchFamily="49" charset="-120"/>
            </a:rPr>
            <a:t>(02)2948-7718</a:t>
          </a:r>
          <a:endParaRPr lang="zh-TW" altLang="en-US" sz="1600">
            <a:latin typeface="標楷體" pitchFamily="65" charset="-120"/>
            <a:ea typeface="標楷體" pitchFamily="65" charset="-120"/>
            <a:cs typeface="超研澤中黑" pitchFamily="49" charset="-12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666750</xdr:colOff>
      <xdr:row>4</xdr:row>
      <xdr:rowOff>9525</xdr:rowOff>
    </xdr:to>
    <xdr:grpSp>
      <xdr:nvGrpSpPr>
        <xdr:cNvPr id="2" name="群組 1">
          <a:extLst>
            <a:ext uri="{FF2B5EF4-FFF2-40B4-BE49-F238E27FC236}">
              <a16:creationId xmlns:a16="http://schemas.microsoft.com/office/drawing/2014/main" id="{00000000-0008-0000-0400-000002000000}"/>
            </a:ext>
          </a:extLst>
        </xdr:cNvPr>
        <xdr:cNvGrpSpPr/>
      </xdr:nvGrpSpPr>
      <xdr:grpSpPr>
        <a:xfrm>
          <a:off x="0" y="238125"/>
          <a:ext cx="7762875" cy="609600"/>
          <a:chOff x="323849" y="152400"/>
          <a:chExt cx="6840000" cy="609600"/>
        </a:xfrm>
      </xdr:grpSpPr>
      <xdr:pic>
        <xdr:nvPicPr>
          <xdr:cNvPr id="3" name="圖片 2" descr="台大房屋.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tretch>
            <a:fillRect/>
          </a:stretch>
        </xdr:blipFill>
        <xdr:spPr>
          <a:xfrm>
            <a:off x="2809875" y="152400"/>
            <a:ext cx="1926336" cy="493776"/>
          </a:xfrm>
          <a:prstGeom prst="rect">
            <a:avLst/>
          </a:prstGeom>
        </xdr:spPr>
      </xdr:pic>
      <xdr:cxnSp macro="">
        <xdr:nvCxnSpPr>
          <xdr:cNvPr id="4" name="AutoShape 1">
            <a:extLst>
              <a:ext uri="{FF2B5EF4-FFF2-40B4-BE49-F238E27FC236}">
                <a16:creationId xmlns:a16="http://schemas.microsoft.com/office/drawing/2014/main" id="{00000000-0008-0000-0400-000004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0</xdr:col>
      <xdr:colOff>581025</xdr:colOff>
      <xdr:row>8</xdr:row>
      <xdr:rowOff>19050</xdr:rowOff>
    </xdr:from>
    <xdr:to>
      <xdr:col>10</xdr:col>
      <xdr:colOff>600075</xdr:colOff>
      <xdr:row>20</xdr:row>
      <xdr:rowOff>38100</xdr:rowOff>
    </xdr:to>
    <xdr:sp macro="" textlink="">
      <xdr:nvSpPr>
        <xdr:cNvPr id="6" name="文字方塊 5">
          <a:extLst>
            <a:ext uri="{FF2B5EF4-FFF2-40B4-BE49-F238E27FC236}">
              <a16:creationId xmlns:a16="http://schemas.microsoft.com/office/drawing/2014/main" id="{00000000-0008-0000-0400-000006000000}"/>
            </a:ext>
          </a:extLst>
        </xdr:cNvPr>
        <xdr:cNvSpPr txBox="1"/>
      </xdr:nvSpPr>
      <xdr:spPr>
        <a:xfrm>
          <a:off x="581025" y="1695450"/>
          <a:ext cx="6781800" cy="2533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ct val="150000"/>
            </a:lnSpc>
          </a:pPr>
          <a:r>
            <a:rPr lang="zh-TW" altLang="zh-TW" sz="1500">
              <a:solidFill>
                <a:schemeClr val="dk1"/>
              </a:solidFill>
              <a:latin typeface="標楷體" pitchFamily="65" charset="-120"/>
              <a:ea typeface="標楷體" pitchFamily="65" charset="-120"/>
              <a:cs typeface="+mn-cs"/>
            </a:rPr>
            <a:t>◆不動產說明書視買賣契約書之一部分，附件資料若買賣雙方於簽約</a:t>
          </a:r>
        </a:p>
        <a:p>
          <a:pPr>
            <a:lnSpc>
              <a:spcPct val="150000"/>
            </a:lnSpc>
          </a:pPr>
          <a:r>
            <a:rPr lang="en-US" altLang="zh-TW" sz="1500">
              <a:solidFill>
                <a:schemeClr val="dk1"/>
              </a:solidFill>
              <a:latin typeface="標楷體" pitchFamily="65" charset="-120"/>
              <a:ea typeface="標楷體" pitchFamily="65" charset="-120"/>
              <a:cs typeface="+mn-cs"/>
            </a:rPr>
            <a:t>  </a:t>
          </a:r>
          <a:r>
            <a:rPr lang="zh-TW" altLang="zh-TW" sz="1500">
              <a:solidFill>
                <a:schemeClr val="dk1"/>
              </a:solidFill>
              <a:latin typeface="標楷體" pitchFamily="65" charset="-120"/>
              <a:ea typeface="標楷體" pitchFamily="65" charset="-120"/>
              <a:cs typeface="+mn-cs"/>
            </a:rPr>
            <a:t>時有需求時再提供。</a:t>
          </a:r>
          <a:endParaRPr lang="en-US" altLang="zh-TW" sz="1500">
            <a:solidFill>
              <a:schemeClr val="dk1"/>
            </a:solidFill>
            <a:latin typeface="標楷體" pitchFamily="65" charset="-120"/>
            <a:ea typeface="標楷體" pitchFamily="65" charset="-120"/>
            <a:cs typeface="+mn-cs"/>
          </a:endParaRPr>
        </a:p>
        <a:p>
          <a:pPr>
            <a:lnSpc>
              <a:spcPct val="150000"/>
            </a:lnSpc>
          </a:pPr>
          <a:r>
            <a:rPr lang="zh-TW" altLang="en-US" sz="1500">
              <a:solidFill>
                <a:schemeClr val="dk1"/>
              </a:solidFill>
              <a:latin typeface="標楷體" pitchFamily="65" charset="-120"/>
              <a:ea typeface="標楷體" pitchFamily="65" charset="-120"/>
              <a:cs typeface="+mn-cs"/>
            </a:rPr>
            <a:t>               </a:t>
          </a:r>
          <a:r>
            <a:rPr lang="zh-TW" altLang="zh-TW" sz="1500">
              <a:solidFill>
                <a:schemeClr val="dk1"/>
              </a:solidFill>
              <a:latin typeface="標楷體" pitchFamily="65" charset="-120"/>
              <a:ea typeface="標楷體" pitchFamily="65" charset="-120"/>
              <a:cs typeface="+mn-cs"/>
            </a:rPr>
            <a:t>◆買賣雙方應負擔費用項目一覽表</a:t>
          </a:r>
        </a:p>
        <a:p>
          <a:pPr>
            <a:lnSpc>
              <a:spcPct val="150000"/>
            </a:lnSpc>
          </a:pPr>
          <a:r>
            <a:rPr lang="en-US" altLang="zh-TW" sz="1500">
              <a:solidFill>
                <a:schemeClr val="dk1"/>
              </a:solidFill>
              <a:latin typeface="標楷體" pitchFamily="65" charset="-120"/>
              <a:ea typeface="標楷體" pitchFamily="65" charset="-120"/>
              <a:cs typeface="+mn-cs"/>
            </a:rPr>
            <a:t>               </a:t>
          </a:r>
          <a:r>
            <a:rPr lang="zh-TW" altLang="zh-TW" sz="1500">
              <a:solidFill>
                <a:schemeClr val="dk1"/>
              </a:solidFill>
              <a:latin typeface="標楷體" pitchFamily="65" charset="-120"/>
              <a:ea typeface="標楷體" pitchFamily="65" charset="-120"/>
              <a:cs typeface="+mn-cs"/>
            </a:rPr>
            <a:t>◆增值稅概算表</a:t>
          </a:r>
        </a:p>
        <a:p>
          <a:pPr>
            <a:lnSpc>
              <a:spcPct val="150000"/>
            </a:lnSpc>
          </a:pPr>
          <a:r>
            <a:rPr lang="en-US" altLang="zh-TW" sz="1500">
              <a:solidFill>
                <a:schemeClr val="dk1"/>
              </a:solidFill>
              <a:latin typeface="標楷體" pitchFamily="65" charset="-120"/>
              <a:ea typeface="標楷體" pitchFamily="65" charset="-120"/>
              <a:cs typeface="+mn-cs"/>
            </a:rPr>
            <a:t>               </a:t>
          </a:r>
          <a:r>
            <a:rPr lang="zh-TW" altLang="zh-TW" sz="1500">
              <a:solidFill>
                <a:schemeClr val="dk1"/>
              </a:solidFill>
              <a:latin typeface="標楷體" pitchFamily="65" charset="-120"/>
              <a:ea typeface="標楷體" pitchFamily="65" charset="-120"/>
              <a:cs typeface="+mn-cs"/>
            </a:rPr>
            <a:t>◆產權調查表</a:t>
          </a:r>
          <a:endParaRPr lang="en-US" altLang="zh-TW" sz="1500">
            <a:solidFill>
              <a:schemeClr val="dk1"/>
            </a:solidFill>
            <a:latin typeface="標楷體" pitchFamily="65" charset="-120"/>
            <a:ea typeface="標楷體" pitchFamily="65" charset="-120"/>
            <a:cs typeface="+mn-cs"/>
          </a:endParaRPr>
        </a:p>
        <a:p>
          <a:pPr>
            <a:lnSpc>
              <a:spcPct val="150000"/>
            </a:lnSpc>
          </a:pPr>
          <a:r>
            <a:rPr lang="en-US" altLang="zh-TW" sz="1500">
              <a:solidFill>
                <a:schemeClr val="dk1"/>
              </a:solidFill>
              <a:latin typeface="標楷體" pitchFamily="65" charset="-120"/>
              <a:ea typeface="標楷體" pitchFamily="65" charset="-120"/>
              <a:cs typeface="+mn-cs"/>
            </a:rPr>
            <a:t>               </a:t>
          </a:r>
          <a:r>
            <a:rPr lang="zh-TW" altLang="zh-TW" sz="1500">
              <a:solidFill>
                <a:schemeClr val="dk1"/>
              </a:solidFill>
              <a:latin typeface="標楷體" pitchFamily="65" charset="-120"/>
              <a:ea typeface="標楷體" pitchFamily="65" charset="-120"/>
              <a:cs typeface="+mn-cs"/>
            </a:rPr>
            <a:t>◆附件資料</a:t>
          </a:r>
          <a:r>
            <a:rPr lang="en-US" altLang="zh-TW" sz="1500">
              <a:solidFill>
                <a:schemeClr val="dk1"/>
              </a:solidFill>
              <a:latin typeface="標楷體" pitchFamily="65" charset="-120"/>
              <a:ea typeface="標楷體" pitchFamily="65" charset="-120"/>
              <a:cs typeface="+mn-cs"/>
            </a:rPr>
            <a:t>(</a:t>
          </a:r>
          <a:r>
            <a:rPr lang="zh-TW" altLang="zh-TW" sz="1500">
              <a:solidFill>
                <a:schemeClr val="dk1"/>
              </a:solidFill>
              <a:latin typeface="標楷體" pitchFamily="65" charset="-120"/>
              <a:ea typeface="標楷體" pitchFamily="65" charset="-120"/>
              <a:cs typeface="+mn-cs"/>
            </a:rPr>
            <a:t>■表示有提供附件</a:t>
          </a:r>
          <a:r>
            <a:rPr lang="en-US" altLang="zh-TW" sz="1500">
              <a:solidFill>
                <a:schemeClr val="dk1"/>
              </a:solidFill>
              <a:latin typeface="標楷體" pitchFamily="65" charset="-120"/>
              <a:ea typeface="標楷體" pitchFamily="65" charset="-120"/>
              <a:cs typeface="+mn-cs"/>
            </a:rPr>
            <a:t>)</a:t>
          </a:r>
          <a:r>
            <a:rPr lang="zh-TW" altLang="zh-TW" sz="1500">
              <a:solidFill>
                <a:schemeClr val="dk1"/>
              </a:solidFill>
              <a:latin typeface="標楷體" pitchFamily="65" charset="-120"/>
              <a:ea typeface="標楷體" pitchFamily="65" charset="-120"/>
              <a:cs typeface="+mn-cs"/>
            </a:rPr>
            <a:t>：</a:t>
          </a:r>
          <a:endParaRPr lang="zh-TW" altLang="en-US" sz="1500">
            <a:latin typeface="標楷體" pitchFamily="65" charset="-120"/>
            <a:ea typeface="標楷體" pitchFamily="65" charset="-120"/>
          </a:endParaRPr>
        </a:p>
      </xdr:txBody>
    </xdr:sp>
    <xdr:clientData/>
  </xdr:twoCellAnchor>
  <xdr:twoCellAnchor>
    <xdr:from>
      <xdr:col>4</xdr:col>
      <xdr:colOff>419100</xdr:colOff>
      <xdr:row>6</xdr:row>
      <xdr:rowOff>0</xdr:rowOff>
    </xdr:from>
    <xdr:to>
      <xdr:col>6</xdr:col>
      <xdr:colOff>381000</xdr:colOff>
      <xdr:row>7</xdr:row>
      <xdr:rowOff>95250</xdr:rowOff>
    </xdr:to>
    <xdr:sp macro="" textlink="">
      <xdr:nvSpPr>
        <xdr:cNvPr id="7" name="WordArt 71">
          <a:extLst>
            <a:ext uri="{FF2B5EF4-FFF2-40B4-BE49-F238E27FC236}">
              <a16:creationId xmlns:a16="http://schemas.microsoft.com/office/drawing/2014/main" id="{00000000-0008-0000-0400-000007000000}"/>
            </a:ext>
          </a:extLst>
        </xdr:cNvPr>
        <xdr:cNvSpPr>
          <a:spLocks noChangeArrowheads="1" noChangeShapeType="1" noTextEdit="1"/>
        </xdr:cNvSpPr>
      </xdr:nvSpPr>
      <xdr:spPr bwMode="auto">
        <a:xfrm>
          <a:off x="3067050" y="1257300"/>
          <a:ext cx="1333500" cy="304800"/>
        </a:xfrm>
        <a:prstGeom prst="rect">
          <a:avLst/>
        </a:prstGeom>
      </xdr:spPr>
      <xdr:txBody>
        <a:bodyPr wrap="none" fromWordArt="1">
          <a:prstTxWarp prst="textPlain">
            <a:avLst>
              <a:gd name="adj" fmla="val 50000"/>
            </a:avLst>
          </a:prstTxWarp>
        </a:bodyPr>
        <a:lstStyle/>
        <a:p>
          <a:pPr algn="ctr" rtl="0"/>
          <a:r>
            <a:rPr lang="en-US" altLang="zh-TW"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a:t>
          </a:r>
          <a:r>
            <a:rPr lang="zh-TW" altLang="en-US"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目    錄</a:t>
          </a:r>
          <a:r>
            <a:rPr lang="en-US" altLang="zh-TW"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a:t>
          </a:r>
          <a:endParaRPr lang="zh-TW" altLang="en-US"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endParaRPr>
        </a:p>
      </xdr:txBody>
    </xdr:sp>
    <xdr:clientData/>
  </xdr:twoCellAnchor>
  <xdr:twoCellAnchor>
    <xdr:from>
      <xdr:col>0</xdr:col>
      <xdr:colOff>487680</xdr:colOff>
      <xdr:row>38</xdr:row>
      <xdr:rowOff>1</xdr:rowOff>
    </xdr:from>
    <xdr:to>
      <xdr:col>11</xdr:col>
      <xdr:colOff>198120</xdr:colOff>
      <xdr:row>43</xdr:row>
      <xdr:rowOff>182881</xdr:rowOff>
    </xdr:to>
    <xdr:sp macro="" textlink="">
      <xdr:nvSpPr>
        <xdr:cNvPr id="8" name="文字方塊 7">
          <a:extLst>
            <a:ext uri="{FF2B5EF4-FFF2-40B4-BE49-F238E27FC236}">
              <a16:creationId xmlns:a16="http://schemas.microsoft.com/office/drawing/2014/main" id="{00000000-0008-0000-0400-000008000000}"/>
            </a:ext>
          </a:extLst>
        </xdr:cNvPr>
        <xdr:cNvSpPr txBox="1"/>
      </xdr:nvSpPr>
      <xdr:spPr>
        <a:xfrm>
          <a:off x="487680" y="9357361"/>
          <a:ext cx="666750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500"/>
            </a:lnSpc>
          </a:pP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說</a:t>
          </a:r>
          <a:r>
            <a:rPr lang="en-US" altLang="zh-TW" sz="1200">
              <a:solidFill>
                <a:schemeClr val="dk1"/>
              </a:solidFill>
              <a:latin typeface="標楷體" pitchFamily="65" charset="-120"/>
              <a:ea typeface="標楷體" pitchFamily="65" charset="-120"/>
              <a:cs typeface="+mn-cs"/>
            </a:rPr>
            <a:t>     </a:t>
          </a:r>
          <a:r>
            <a:rPr lang="zh-TW" altLang="zh-TW" sz="1200">
              <a:solidFill>
                <a:schemeClr val="dk1"/>
              </a:solidFill>
              <a:latin typeface="標楷體" pitchFamily="65" charset="-120"/>
              <a:ea typeface="標楷體" pitchFamily="65" charset="-120"/>
              <a:cs typeface="+mn-cs"/>
            </a:rPr>
            <a:t>明</a:t>
          </a:r>
          <a:r>
            <a:rPr lang="en-US" altLang="zh-TW" sz="1200">
              <a:solidFill>
                <a:schemeClr val="dk1"/>
              </a:solidFill>
              <a:latin typeface="標楷體" pitchFamily="65" charset="-120"/>
              <a:ea typeface="標楷體" pitchFamily="65" charset="-120"/>
              <a:cs typeface="+mn-cs"/>
            </a:rPr>
            <a:t>]</a:t>
          </a:r>
          <a:endParaRPr lang="zh-TW" altLang="zh-TW" sz="1200">
            <a:solidFill>
              <a:schemeClr val="dk1"/>
            </a:solidFill>
            <a:latin typeface="標楷體" pitchFamily="65" charset="-120"/>
            <a:ea typeface="標楷體" pitchFamily="65" charset="-120"/>
            <a:cs typeface="+mn-cs"/>
          </a:endParaRPr>
        </a:p>
        <a:p>
          <a:pPr lvl="0">
            <a:lnSpc>
              <a:spcPts val="1500"/>
            </a:lnSpc>
          </a:pPr>
          <a:r>
            <a:rPr lang="zh-TW" altLang="en-US" sz="1200">
              <a:solidFill>
                <a:schemeClr val="dk1"/>
              </a:solidFill>
              <a:latin typeface="標楷體" pitchFamily="65" charset="-120"/>
              <a:ea typeface="標楷體" pitchFamily="65" charset="-120"/>
              <a:cs typeface="+mn-cs"/>
            </a:rPr>
            <a:t>一、</a:t>
          </a:r>
          <a:r>
            <a:rPr lang="zh-TW" altLang="zh-TW" sz="1200">
              <a:solidFill>
                <a:schemeClr val="dk1"/>
              </a:solidFill>
              <a:latin typeface="標楷體" pitchFamily="65" charset="-120"/>
              <a:ea typeface="標楷體" pitchFamily="65" charset="-120"/>
              <a:cs typeface="+mn-cs"/>
            </a:rPr>
            <a:t>不動產經紀業管理條例規定：經紀人在執行業務過程中，應以</a:t>
          </a:r>
          <a:endParaRPr lang="en-US" altLang="zh-TW" sz="1200">
            <a:solidFill>
              <a:schemeClr val="dk1"/>
            </a:solidFill>
            <a:latin typeface="標楷體" pitchFamily="65" charset="-120"/>
            <a:ea typeface="標楷體" pitchFamily="65" charset="-120"/>
            <a:cs typeface="+mn-cs"/>
          </a:endParaRPr>
        </a:p>
        <a:p>
          <a:pPr lvl="0">
            <a:lnSpc>
              <a:spcPts val="1500"/>
            </a:lnSpc>
          </a:pPr>
          <a:r>
            <a:rPr lang="zh-TW" altLang="en-US" sz="1200">
              <a:solidFill>
                <a:schemeClr val="dk1"/>
              </a:solidFill>
              <a:latin typeface="標楷體" pitchFamily="65" charset="-120"/>
              <a:ea typeface="標楷體" pitchFamily="65" charset="-120"/>
              <a:cs typeface="+mn-cs"/>
            </a:rPr>
            <a:t>    </a:t>
          </a:r>
          <a:r>
            <a:rPr lang="zh-TW" altLang="zh-TW" sz="1200">
              <a:solidFill>
                <a:schemeClr val="dk1"/>
              </a:solidFill>
              <a:latin typeface="標楷體" pitchFamily="65" charset="-120"/>
              <a:ea typeface="標楷體" pitchFamily="65" charset="-120"/>
              <a:cs typeface="+mn-cs"/>
            </a:rPr>
            <a:t>不動產說明書向委託人交易之相對人解說，說明書於提供解說前，應經委託人簽章。</a:t>
          </a:r>
        </a:p>
        <a:p>
          <a:pPr lvl="0">
            <a:lnSpc>
              <a:spcPts val="1500"/>
            </a:lnSpc>
          </a:pPr>
          <a:r>
            <a:rPr lang="zh-TW" altLang="en-US" sz="1200">
              <a:solidFill>
                <a:schemeClr val="dk1"/>
              </a:solidFill>
              <a:latin typeface="標楷體" pitchFamily="65" charset="-120"/>
              <a:ea typeface="標楷體" pitchFamily="65" charset="-120"/>
              <a:cs typeface="+mn-cs"/>
            </a:rPr>
            <a:t>二、</a:t>
          </a:r>
          <a:r>
            <a:rPr lang="zh-TW" altLang="zh-TW" sz="1200">
              <a:solidFill>
                <a:schemeClr val="dk1"/>
              </a:solidFill>
              <a:latin typeface="標楷體" pitchFamily="65" charset="-120"/>
              <a:ea typeface="標楷體" pitchFamily="65" charset="-120"/>
              <a:cs typeface="+mn-cs"/>
            </a:rPr>
            <a:t>為維護不動產所有權人之權益，本說明書請勿影印流傳。</a:t>
          </a:r>
        </a:p>
        <a:p>
          <a:pPr>
            <a:lnSpc>
              <a:spcPts val="1500"/>
            </a:lnSpc>
          </a:pPr>
          <a:r>
            <a:rPr lang="zh-TW" altLang="en-US" sz="1200">
              <a:solidFill>
                <a:schemeClr val="dk1"/>
              </a:solidFill>
              <a:latin typeface="標楷體" pitchFamily="65" charset="-120"/>
              <a:ea typeface="標楷體" pitchFamily="65" charset="-120"/>
              <a:cs typeface="+mn-cs"/>
            </a:rPr>
            <a:t>三、</a:t>
          </a:r>
          <a:r>
            <a:rPr lang="zh-TW" altLang="zh-TW" sz="1200">
              <a:solidFill>
                <a:schemeClr val="dk1"/>
              </a:solidFill>
              <a:latin typeface="標楷體" pitchFamily="65" charset="-120"/>
              <a:ea typeface="標楷體" pitchFamily="65" charset="-120"/>
              <a:cs typeface="+mn-cs"/>
            </a:rPr>
            <a:t>該說明書產權內容係依地政事務所謄本申請日核發之謄本為準。</a:t>
          </a:r>
          <a:endParaRPr lang="zh-TW" altLang="en-US" sz="1200">
            <a:latin typeface="標楷體" pitchFamily="65" charset="-120"/>
            <a:ea typeface="標楷體" pitchFamily="65" charset="-12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180975</xdr:rowOff>
    </xdr:from>
    <xdr:to>
      <xdr:col>10</xdr:col>
      <xdr:colOff>657224</xdr:colOff>
      <xdr:row>3</xdr:row>
      <xdr:rowOff>161925</xdr:rowOff>
    </xdr:to>
    <xdr:grpSp>
      <xdr:nvGrpSpPr>
        <xdr:cNvPr id="2" name="群組 1">
          <a:extLst>
            <a:ext uri="{FF2B5EF4-FFF2-40B4-BE49-F238E27FC236}">
              <a16:creationId xmlns:a16="http://schemas.microsoft.com/office/drawing/2014/main" id="{00000000-0008-0000-0500-000002000000}"/>
            </a:ext>
          </a:extLst>
        </xdr:cNvPr>
        <xdr:cNvGrpSpPr/>
      </xdr:nvGrpSpPr>
      <xdr:grpSpPr>
        <a:xfrm>
          <a:off x="0" y="180975"/>
          <a:ext cx="7658099" cy="609600"/>
          <a:chOff x="323849" y="152400"/>
          <a:chExt cx="6840000" cy="609600"/>
        </a:xfrm>
      </xdr:grpSpPr>
      <xdr:pic>
        <xdr:nvPicPr>
          <xdr:cNvPr id="3" name="圖片 2" descr="台大房屋.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tretch>
            <a:fillRect/>
          </a:stretch>
        </xdr:blipFill>
        <xdr:spPr>
          <a:xfrm>
            <a:off x="2809875" y="152400"/>
            <a:ext cx="1926336" cy="493776"/>
          </a:xfrm>
          <a:prstGeom prst="rect">
            <a:avLst/>
          </a:prstGeom>
        </xdr:spPr>
      </xdr:pic>
      <xdr:cxnSp macro="">
        <xdr:nvCxnSpPr>
          <xdr:cNvPr id="4" name="AutoShape 1">
            <a:extLst>
              <a:ext uri="{FF2B5EF4-FFF2-40B4-BE49-F238E27FC236}">
                <a16:creationId xmlns:a16="http://schemas.microsoft.com/office/drawing/2014/main" id="{00000000-0008-0000-0500-000004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0</xdr:col>
      <xdr:colOff>453390</xdr:colOff>
      <xdr:row>3</xdr:row>
      <xdr:rowOff>179071</xdr:rowOff>
    </xdr:from>
    <xdr:to>
      <xdr:col>10</xdr:col>
      <xdr:colOff>415290</xdr:colOff>
      <xdr:row>47</xdr:row>
      <xdr:rowOff>150495</xdr:rowOff>
    </xdr:to>
    <xdr:sp macro="" textlink="">
      <xdr:nvSpPr>
        <xdr:cNvPr id="5" name="文字方塊 4">
          <a:extLst>
            <a:ext uri="{FF2B5EF4-FFF2-40B4-BE49-F238E27FC236}">
              <a16:creationId xmlns:a16="http://schemas.microsoft.com/office/drawing/2014/main" id="{00000000-0008-0000-0500-000005000000}"/>
            </a:ext>
          </a:extLst>
        </xdr:cNvPr>
        <xdr:cNvSpPr txBox="1"/>
      </xdr:nvSpPr>
      <xdr:spPr>
        <a:xfrm>
          <a:off x="453390" y="796291"/>
          <a:ext cx="6202680" cy="9023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zh-TW" altLang="en-US" sz="1600" b="0">
              <a:solidFill>
                <a:schemeClr val="dk1"/>
              </a:solidFill>
              <a:latin typeface="標楷體" pitchFamily="65" charset="-120"/>
              <a:ea typeface="標楷體" pitchFamily="65" charset="-120"/>
              <a:cs typeface="+mn-cs"/>
            </a:rPr>
            <a:t>買</a:t>
          </a:r>
          <a:r>
            <a:rPr lang="zh-TW" altLang="zh-TW" sz="1600" b="0">
              <a:solidFill>
                <a:schemeClr val="dk1"/>
              </a:solidFill>
              <a:latin typeface="標楷體" pitchFamily="65" charset="-120"/>
              <a:ea typeface="標楷體" pitchFamily="65" charset="-120"/>
              <a:cs typeface="+mn-cs"/>
            </a:rPr>
            <a:t>賣雙方應負擔費用項目一覽表</a:t>
          </a:r>
          <a:endParaRPr lang="en-US" altLang="zh-TW" sz="1600" b="0">
            <a:solidFill>
              <a:schemeClr val="dk1"/>
            </a:solidFill>
            <a:latin typeface="標楷體" pitchFamily="65" charset="-120"/>
            <a:ea typeface="標楷體" pitchFamily="65" charset="-120"/>
            <a:cs typeface="+mn-cs"/>
          </a:endParaRPr>
        </a:p>
        <a:p>
          <a:pPr algn="ctr"/>
          <a:endParaRPr lang="en-US" altLang="zh-TW" sz="1200" b="0">
            <a:solidFill>
              <a:schemeClr val="dk1"/>
            </a:solidFill>
            <a:latin typeface="標楷體" pitchFamily="65" charset="-120"/>
            <a:ea typeface="標楷體" pitchFamily="65" charset="-120"/>
            <a:cs typeface="+mn-cs"/>
          </a:endParaRPr>
        </a:p>
        <a:p>
          <a:pPr algn="l"/>
          <a:r>
            <a:rPr lang="en-US" altLang="zh-TW" sz="1200">
              <a:solidFill>
                <a:schemeClr val="dk1"/>
              </a:solidFill>
              <a:latin typeface="標楷體" pitchFamily="65" charset="-120"/>
              <a:ea typeface="標楷體" pitchFamily="65" charset="-120"/>
              <a:cs typeface="+mn-cs"/>
            </a:rPr>
            <a:t>----------------------------- </a:t>
          </a:r>
          <a:r>
            <a:rPr lang="zh-TW" altLang="en-US" sz="120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 </a:t>
          </a:r>
          <a:r>
            <a:rPr lang="zh-TW" altLang="zh-TW" sz="1200">
              <a:solidFill>
                <a:schemeClr val="dk1"/>
              </a:solidFill>
              <a:latin typeface="標楷體" pitchFamily="65" charset="-120"/>
              <a:ea typeface="標楷體" pitchFamily="65" charset="-120"/>
              <a:cs typeface="+mn-cs"/>
            </a:rPr>
            <a:t>賣方部分</a:t>
          </a:r>
          <a:r>
            <a:rPr lang="en-US" altLang="zh-TW" sz="1200">
              <a:solidFill>
                <a:schemeClr val="dk1"/>
              </a:solidFill>
              <a:latin typeface="標楷體" pitchFamily="65" charset="-120"/>
              <a:ea typeface="標楷體" pitchFamily="65" charset="-120"/>
              <a:cs typeface="+mn-cs"/>
            </a:rPr>
            <a:t>  ----------------------------</a:t>
          </a:r>
        </a:p>
        <a:p>
          <a:pPr algn="l"/>
          <a:endParaRPr lang="zh-TW" altLang="zh-TW" sz="1200">
            <a:solidFill>
              <a:schemeClr val="dk1"/>
            </a:solidFill>
            <a:latin typeface="標楷體" pitchFamily="65" charset="-120"/>
            <a:ea typeface="標楷體" pitchFamily="65" charset="-120"/>
            <a:cs typeface="+mn-cs"/>
          </a:endParaRPr>
        </a:p>
        <a:p>
          <a:pPr lvl="0" algn="l">
            <a:lnSpc>
              <a:spcPct val="150000"/>
            </a:lnSpc>
          </a:pPr>
          <a:r>
            <a:rPr lang="en-US" altLang="zh-TW" sz="1200">
              <a:solidFill>
                <a:schemeClr val="dk1"/>
              </a:solidFill>
              <a:latin typeface="標楷體" pitchFamily="65" charset="-120"/>
              <a:ea typeface="標楷體" pitchFamily="65" charset="-120"/>
              <a:cs typeface="+mn-cs"/>
            </a:rPr>
            <a:t>1.</a:t>
          </a:r>
          <a:r>
            <a:rPr lang="zh-TW" altLang="zh-TW" sz="1200">
              <a:solidFill>
                <a:schemeClr val="dk1"/>
              </a:solidFill>
              <a:latin typeface="標楷體" pitchFamily="65" charset="-120"/>
              <a:ea typeface="標楷體" pitchFamily="65" charset="-120"/>
              <a:cs typeface="+mn-cs"/>
            </a:rPr>
            <a:t>土地增值稅：詳如增值稅概算表</a:t>
          </a:r>
        </a:p>
        <a:p>
          <a:pPr lvl="0" algn="l">
            <a:lnSpc>
              <a:spcPct val="150000"/>
            </a:lnSpc>
          </a:pPr>
          <a:r>
            <a:rPr lang="en-US" altLang="zh-TW" sz="1200">
              <a:solidFill>
                <a:schemeClr val="dk1"/>
              </a:solidFill>
              <a:latin typeface="標楷體" pitchFamily="65" charset="-120"/>
              <a:ea typeface="標楷體" pitchFamily="65" charset="-120"/>
              <a:cs typeface="+mn-cs"/>
            </a:rPr>
            <a:t>2.</a:t>
          </a:r>
          <a:r>
            <a:rPr lang="zh-TW" altLang="zh-TW" sz="1200">
              <a:solidFill>
                <a:schemeClr val="dk1"/>
              </a:solidFill>
              <a:latin typeface="標楷體" pitchFamily="65" charset="-120"/>
              <a:ea typeface="標楷體" pitchFamily="65" charset="-120"/>
              <a:cs typeface="+mn-cs"/>
            </a:rPr>
            <a:t>地價稅：於交屋日依實際使用比例分算</a:t>
          </a:r>
        </a:p>
        <a:p>
          <a:pPr lvl="0" algn="l">
            <a:lnSpc>
              <a:spcPct val="150000"/>
            </a:lnSpc>
          </a:pPr>
          <a:r>
            <a:rPr lang="en-US" altLang="zh-TW" sz="1200">
              <a:solidFill>
                <a:schemeClr val="dk1"/>
              </a:solidFill>
              <a:latin typeface="標楷體" pitchFamily="65" charset="-120"/>
              <a:ea typeface="標楷體" pitchFamily="65" charset="-120"/>
              <a:cs typeface="+mn-cs"/>
            </a:rPr>
            <a:t>3.</a:t>
          </a:r>
          <a:r>
            <a:rPr lang="zh-TW" altLang="zh-TW" sz="1200">
              <a:solidFill>
                <a:schemeClr val="dk1"/>
              </a:solidFill>
              <a:latin typeface="標楷體" pitchFamily="65" charset="-120"/>
              <a:ea typeface="標楷體" pitchFamily="65" charset="-120"/>
              <a:cs typeface="+mn-cs"/>
            </a:rPr>
            <a:t>房屋稅：住家用按房屋現值×</a:t>
          </a:r>
          <a:r>
            <a:rPr lang="en-US" altLang="zh-TW" sz="1200">
              <a:solidFill>
                <a:schemeClr val="dk1"/>
              </a:solidFill>
              <a:latin typeface="標楷體" pitchFamily="65" charset="-120"/>
              <a:ea typeface="標楷體" pitchFamily="65" charset="-120"/>
              <a:cs typeface="+mn-cs"/>
            </a:rPr>
            <a:t>1.2%       </a:t>
          </a:r>
          <a:r>
            <a:rPr lang="zh-TW" altLang="zh-TW" sz="1200">
              <a:solidFill>
                <a:schemeClr val="dk1"/>
              </a:solidFill>
              <a:latin typeface="標楷體" pitchFamily="65" charset="-120"/>
              <a:ea typeface="標楷體" pitchFamily="65" charset="-120"/>
              <a:cs typeface="+mn-cs"/>
            </a:rPr>
            <a:t>營業用按房屋現值×</a:t>
          </a:r>
          <a:r>
            <a:rPr lang="en-US" altLang="zh-TW" sz="1200">
              <a:solidFill>
                <a:schemeClr val="dk1"/>
              </a:solidFill>
              <a:latin typeface="標楷體" pitchFamily="65" charset="-120"/>
              <a:ea typeface="標楷體" pitchFamily="65" charset="-120"/>
              <a:cs typeface="+mn-cs"/>
            </a:rPr>
            <a:t>3%</a:t>
          </a:r>
          <a:endParaRPr lang="zh-TW" altLang="zh-TW" sz="1200">
            <a:solidFill>
              <a:schemeClr val="dk1"/>
            </a:solidFill>
            <a:latin typeface="標楷體" pitchFamily="65" charset="-120"/>
            <a:ea typeface="標楷體" pitchFamily="65" charset="-120"/>
            <a:cs typeface="+mn-cs"/>
          </a:endParaRPr>
        </a:p>
        <a:p>
          <a:pPr lvl="0" algn="l">
            <a:lnSpc>
              <a:spcPct val="150000"/>
            </a:lnSpc>
          </a:pPr>
          <a:r>
            <a:rPr lang="en-US" altLang="zh-TW" sz="1200">
              <a:solidFill>
                <a:schemeClr val="dk1"/>
              </a:solidFill>
              <a:latin typeface="標楷體" pitchFamily="65" charset="-120"/>
              <a:ea typeface="標楷體" pitchFamily="65" charset="-120"/>
              <a:cs typeface="+mn-cs"/>
            </a:rPr>
            <a:t>4.</a:t>
          </a:r>
          <a:r>
            <a:rPr lang="zh-TW" altLang="zh-TW" sz="1200">
              <a:solidFill>
                <a:schemeClr val="dk1"/>
              </a:solidFill>
              <a:latin typeface="標楷體" pitchFamily="65" charset="-120"/>
              <a:ea typeface="標楷體" pitchFamily="65" charset="-120"/>
              <a:cs typeface="+mn-cs"/>
            </a:rPr>
            <a:t>水、電、瓦斯費、管理費等雜項費用：</a:t>
          </a: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於交屋日依實際使用比立分算</a:t>
          </a:r>
          <a:r>
            <a:rPr lang="en-US" altLang="zh-TW" sz="1200">
              <a:solidFill>
                <a:schemeClr val="dk1"/>
              </a:solidFill>
              <a:latin typeface="標楷體" pitchFamily="65" charset="-120"/>
              <a:ea typeface="標楷體" pitchFamily="65" charset="-120"/>
              <a:cs typeface="+mn-cs"/>
            </a:rPr>
            <a:t>)</a:t>
          </a:r>
          <a:endParaRPr lang="zh-TW" altLang="zh-TW" sz="1200">
            <a:solidFill>
              <a:schemeClr val="dk1"/>
            </a:solidFill>
            <a:latin typeface="標楷體" pitchFamily="65" charset="-120"/>
            <a:ea typeface="標楷體" pitchFamily="65" charset="-120"/>
            <a:cs typeface="+mn-cs"/>
          </a:endParaRPr>
        </a:p>
        <a:p>
          <a:pPr lvl="0" algn="l">
            <a:lnSpc>
              <a:spcPct val="150000"/>
            </a:lnSpc>
          </a:pPr>
          <a:r>
            <a:rPr lang="en-US" altLang="zh-TW" sz="1200">
              <a:solidFill>
                <a:schemeClr val="dk1"/>
              </a:solidFill>
              <a:latin typeface="標楷體" pitchFamily="65" charset="-120"/>
              <a:ea typeface="標楷體" pitchFamily="65" charset="-120"/>
              <a:cs typeface="+mn-cs"/>
            </a:rPr>
            <a:t>5.</a:t>
          </a:r>
          <a:r>
            <a:rPr lang="zh-TW" altLang="zh-TW" sz="1200">
              <a:solidFill>
                <a:schemeClr val="dk1"/>
              </a:solidFill>
              <a:latin typeface="標楷體" pitchFamily="65" charset="-120"/>
              <a:ea typeface="標楷體" pitchFamily="65" charset="-120"/>
              <a:cs typeface="+mn-cs"/>
            </a:rPr>
            <a:t>代書費：詳如附件資料之地政士作業標準計收</a:t>
          </a:r>
        </a:p>
        <a:p>
          <a:pPr lvl="0" algn="l">
            <a:lnSpc>
              <a:spcPct val="150000"/>
            </a:lnSpc>
          </a:pPr>
          <a:r>
            <a:rPr lang="en-US" altLang="zh-TW" sz="1200">
              <a:solidFill>
                <a:schemeClr val="dk1"/>
              </a:solidFill>
              <a:latin typeface="標楷體" pitchFamily="65" charset="-120"/>
              <a:ea typeface="標楷體" pitchFamily="65" charset="-120"/>
              <a:cs typeface="+mn-cs"/>
            </a:rPr>
            <a:t>6.</a:t>
          </a:r>
          <a:r>
            <a:rPr lang="zh-TW" altLang="zh-TW" sz="1200">
              <a:solidFill>
                <a:schemeClr val="dk1"/>
              </a:solidFill>
              <a:latin typeface="標楷體" pitchFamily="65" charset="-120"/>
              <a:ea typeface="標楷體" pitchFamily="65" charset="-120"/>
              <a:cs typeface="+mn-cs"/>
            </a:rPr>
            <a:t>工程受益費：過戶登記日前已開徵或已開徵未到期</a:t>
          </a: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含緩徵</a:t>
          </a: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者，由賣方負擔</a:t>
          </a:r>
          <a:endParaRPr lang="en-US" altLang="zh-TW" sz="1200">
            <a:solidFill>
              <a:schemeClr val="dk1"/>
            </a:solidFill>
            <a:latin typeface="標楷體" pitchFamily="65" charset="-120"/>
            <a:ea typeface="標楷體" pitchFamily="65" charset="-120"/>
            <a:cs typeface="+mn-cs"/>
          </a:endParaRPr>
        </a:p>
        <a:p>
          <a:pPr lvl="0" algn="l">
            <a:lnSpc>
              <a:spcPct val="150000"/>
            </a:lnSpc>
          </a:pPr>
          <a:r>
            <a:rPr lang="en-US" altLang="zh-TW" sz="1200">
              <a:solidFill>
                <a:schemeClr val="dk1"/>
              </a:solidFill>
              <a:latin typeface="標楷體" pitchFamily="65" charset="-120"/>
              <a:ea typeface="標楷體" pitchFamily="65" charset="-120"/>
              <a:cs typeface="+mn-cs"/>
            </a:rPr>
            <a:t>7.</a:t>
          </a:r>
          <a:r>
            <a:rPr lang="zh-TW" altLang="en-US" sz="1200">
              <a:solidFill>
                <a:schemeClr val="dk1"/>
              </a:solidFill>
              <a:latin typeface="標楷體" pitchFamily="65" charset="-120"/>
              <a:ea typeface="標楷體" pitchFamily="65" charset="-120"/>
              <a:cs typeface="+mn-cs"/>
            </a:rPr>
            <a:t>履保費</a:t>
          </a:r>
          <a:r>
            <a:rPr lang="en-US" altLang="zh-TW" sz="1200">
              <a:solidFill>
                <a:schemeClr val="dk1"/>
              </a:solidFill>
              <a:latin typeface="標楷體" pitchFamily="65" charset="-120"/>
              <a:ea typeface="標楷體" pitchFamily="65" charset="-120"/>
              <a:cs typeface="+mn-cs"/>
            </a:rPr>
            <a:t>:</a:t>
          </a:r>
          <a:r>
            <a:rPr lang="zh-TW" altLang="zh-TW" sz="1100">
              <a:solidFill>
                <a:schemeClr val="dk1"/>
              </a:solidFill>
              <a:latin typeface="標楷體" pitchFamily="65" charset="-120"/>
              <a:ea typeface="標楷體" pitchFamily="65" charset="-120"/>
              <a:cs typeface="+mn-cs"/>
            </a:rPr>
            <a:t>萬分之六</a:t>
          </a:r>
          <a:r>
            <a:rPr lang="en-US" altLang="zh-TW" sz="1100">
              <a:solidFill>
                <a:schemeClr val="dk1"/>
              </a:solidFill>
              <a:latin typeface="標楷體" pitchFamily="65" charset="-120"/>
              <a:ea typeface="標楷體" pitchFamily="65" charset="-120"/>
              <a:cs typeface="+mn-cs"/>
            </a:rPr>
            <a:t>(</a:t>
          </a:r>
          <a:r>
            <a:rPr lang="zh-TW" altLang="zh-TW" sz="1100">
              <a:solidFill>
                <a:schemeClr val="dk1"/>
              </a:solidFill>
              <a:latin typeface="標楷體" pitchFamily="65" charset="-120"/>
              <a:ea typeface="標楷體" pitchFamily="65" charset="-120"/>
              <a:cs typeface="+mn-cs"/>
            </a:rPr>
            <a:t>買賣各付擔二分之一</a:t>
          </a:r>
          <a:r>
            <a:rPr lang="en-US" altLang="zh-TW" sz="1100">
              <a:solidFill>
                <a:schemeClr val="dk1"/>
              </a:solidFill>
              <a:latin typeface="標楷體" pitchFamily="65" charset="-120"/>
              <a:ea typeface="標楷體" pitchFamily="65" charset="-120"/>
              <a:cs typeface="+mn-cs"/>
            </a:rPr>
            <a:t>)</a:t>
          </a:r>
        </a:p>
        <a:p>
          <a:r>
            <a:rPr lang="en-US" altLang="zh-TW" sz="1200">
              <a:solidFill>
                <a:schemeClr val="dk1"/>
              </a:solidFill>
              <a:latin typeface="標楷體" pitchFamily="65" charset="-120"/>
              <a:ea typeface="標楷體" pitchFamily="65" charset="-120"/>
              <a:cs typeface="+mn-cs"/>
            </a:rPr>
            <a:t>8.</a:t>
          </a:r>
          <a:r>
            <a:rPr lang="zh-TW" altLang="zh-TW" sz="1200">
              <a:solidFill>
                <a:schemeClr val="dk1"/>
              </a:solidFill>
              <a:latin typeface="標楷體" pitchFamily="65" charset="-120"/>
              <a:ea typeface="標楷體" pitchFamily="65" charset="-120"/>
              <a:cs typeface="+mn-cs"/>
            </a:rPr>
            <a:t>房地合一稅</a:t>
          </a: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稅    率</a:t>
          </a:r>
          <a:r>
            <a:rPr lang="en-US" altLang="zh-TW" sz="1200">
              <a:solidFill>
                <a:schemeClr val="dk1"/>
              </a:solidFill>
              <a:latin typeface="標楷體" pitchFamily="65" charset="-120"/>
              <a:ea typeface="標楷體" pitchFamily="65" charset="-120"/>
              <a:cs typeface="+mn-cs"/>
            </a:rPr>
            <a:t>-</a:t>
          </a:r>
          <a:r>
            <a:rPr lang="zh-TW" altLang="zh-TW" sz="120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45%</a:t>
          </a:r>
          <a:r>
            <a:rPr lang="zh-TW" altLang="zh-TW" sz="120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35%</a:t>
          </a:r>
          <a:r>
            <a:rPr lang="zh-TW" altLang="zh-TW" sz="120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20%</a:t>
          </a:r>
          <a:r>
            <a:rPr lang="zh-TW" altLang="zh-TW" sz="120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15%</a:t>
          </a:r>
          <a:endParaRPr lang="zh-TW" altLang="zh-TW" sz="1400">
            <a:latin typeface="標楷體" pitchFamily="65" charset="-120"/>
            <a:ea typeface="標楷體" pitchFamily="65" charset="-120"/>
          </a:endParaRPr>
        </a:p>
        <a:p>
          <a:pPr fontAlgn="base"/>
          <a:r>
            <a:rPr lang="zh-TW" altLang="zh-TW" sz="1200" baseline="0">
              <a:solidFill>
                <a:schemeClr val="dk1"/>
              </a:solidFill>
              <a:latin typeface="標楷體" pitchFamily="65" charset="-120"/>
              <a:ea typeface="標楷體" pitchFamily="65" charset="-120"/>
              <a:cs typeface="+mn-cs"/>
            </a:rPr>
            <a:t>             持有期間</a:t>
          </a:r>
          <a:r>
            <a:rPr lang="en-US" altLang="zh-TW" sz="1200" baseline="0">
              <a:solidFill>
                <a:schemeClr val="dk1"/>
              </a:solidFill>
              <a:latin typeface="標楷體" pitchFamily="65" charset="-120"/>
              <a:ea typeface="標楷體" pitchFamily="65" charset="-120"/>
              <a:cs typeface="+mn-cs"/>
            </a:rPr>
            <a:t>-</a:t>
          </a:r>
          <a:r>
            <a:rPr lang="zh-TW" altLang="zh-TW" sz="1200" baseline="0">
              <a:solidFill>
                <a:schemeClr val="dk1"/>
              </a:solidFill>
              <a:latin typeface="標楷體" pitchFamily="65" charset="-120"/>
              <a:ea typeface="標楷體" pitchFamily="65" charset="-120"/>
              <a:cs typeface="+mn-cs"/>
            </a:rPr>
            <a:t>持有一年以下    持有</a:t>
          </a:r>
          <a:r>
            <a:rPr lang="en-US" altLang="zh-TW" sz="1200" baseline="0">
              <a:solidFill>
                <a:schemeClr val="dk1"/>
              </a:solidFill>
              <a:latin typeface="標楷體" pitchFamily="65" charset="-120"/>
              <a:ea typeface="標楷體" pitchFamily="65" charset="-120"/>
              <a:cs typeface="+mn-cs"/>
            </a:rPr>
            <a:t>1~2</a:t>
          </a:r>
          <a:r>
            <a:rPr lang="zh-TW" altLang="zh-TW" sz="1200" baseline="0">
              <a:solidFill>
                <a:schemeClr val="dk1"/>
              </a:solidFill>
              <a:latin typeface="標楷體" pitchFamily="65" charset="-120"/>
              <a:ea typeface="標楷體" pitchFamily="65" charset="-120"/>
              <a:cs typeface="+mn-cs"/>
            </a:rPr>
            <a:t>年    持有</a:t>
          </a:r>
          <a:r>
            <a:rPr lang="en-US" altLang="zh-TW" sz="1200" baseline="0">
              <a:solidFill>
                <a:schemeClr val="dk1"/>
              </a:solidFill>
              <a:latin typeface="標楷體" pitchFamily="65" charset="-120"/>
              <a:ea typeface="標楷體" pitchFamily="65" charset="-120"/>
              <a:cs typeface="+mn-cs"/>
            </a:rPr>
            <a:t>2~10</a:t>
          </a:r>
          <a:r>
            <a:rPr lang="zh-TW" altLang="zh-TW" sz="1200" baseline="0">
              <a:solidFill>
                <a:schemeClr val="dk1"/>
              </a:solidFill>
              <a:latin typeface="標楷體" pitchFamily="65" charset="-120"/>
              <a:ea typeface="標楷體" pitchFamily="65" charset="-120"/>
              <a:cs typeface="+mn-cs"/>
            </a:rPr>
            <a:t>年   持有</a:t>
          </a:r>
          <a:r>
            <a:rPr lang="en-US" altLang="zh-TW" sz="1200" baseline="0">
              <a:solidFill>
                <a:schemeClr val="dk1"/>
              </a:solidFill>
              <a:latin typeface="標楷體" pitchFamily="65" charset="-120"/>
              <a:ea typeface="標楷體" pitchFamily="65" charset="-120"/>
              <a:cs typeface="+mn-cs"/>
            </a:rPr>
            <a:t>10</a:t>
          </a:r>
          <a:r>
            <a:rPr lang="zh-TW" altLang="zh-TW" sz="1200" baseline="0">
              <a:solidFill>
                <a:schemeClr val="dk1"/>
              </a:solidFill>
              <a:latin typeface="標楷體" pitchFamily="65" charset="-120"/>
              <a:ea typeface="標楷體" pitchFamily="65" charset="-120"/>
              <a:cs typeface="+mn-cs"/>
            </a:rPr>
            <a:t>年以上</a:t>
          </a:r>
          <a:endParaRPr lang="en-US" altLang="zh-TW" sz="1200" baseline="0">
            <a:solidFill>
              <a:schemeClr val="dk1"/>
            </a:solidFill>
            <a:latin typeface="標楷體" pitchFamily="65" charset="-120"/>
            <a:ea typeface="標楷體" pitchFamily="65" charset="-120"/>
            <a:cs typeface="+mn-cs"/>
          </a:endParaRPr>
        </a:p>
        <a:p>
          <a:r>
            <a:rPr lang="zh-TW" altLang="zh-TW" sz="1100" baseline="0">
              <a:solidFill>
                <a:schemeClr val="dk1"/>
              </a:solidFill>
              <a:latin typeface="標楷體" pitchFamily="65" charset="-120"/>
              <a:ea typeface="標楷體" pitchFamily="65" charset="-120"/>
              <a:cs typeface="+mn-cs"/>
            </a:rPr>
            <a:t>        </a:t>
          </a:r>
          <a:r>
            <a:rPr lang="en-US" altLang="zh-TW" sz="1100" baseline="0">
              <a:solidFill>
                <a:schemeClr val="dk1"/>
              </a:solidFill>
              <a:latin typeface="標楷體" pitchFamily="65" charset="-120"/>
              <a:ea typeface="標楷體" pitchFamily="65" charset="-120"/>
              <a:cs typeface="+mn-cs"/>
            </a:rPr>
            <a:t>※</a:t>
          </a:r>
          <a:r>
            <a:rPr lang="zh-TW" altLang="zh-TW" sz="1100" baseline="0">
              <a:solidFill>
                <a:schemeClr val="dk1"/>
              </a:solidFill>
              <a:latin typeface="標楷體" pitchFamily="65" charset="-120"/>
              <a:ea typeface="標楷體" pitchFamily="65" charset="-120"/>
              <a:cs typeface="+mn-cs"/>
            </a:rPr>
            <a:t>自住滿六年，出售超過免稅額</a:t>
          </a:r>
          <a:r>
            <a:rPr lang="en-US" altLang="zh-TW" sz="1100" baseline="0">
              <a:solidFill>
                <a:schemeClr val="dk1"/>
              </a:solidFill>
              <a:latin typeface="標楷體" pitchFamily="65" charset="-120"/>
              <a:ea typeface="標楷體" pitchFamily="65" charset="-120"/>
              <a:cs typeface="+mn-cs"/>
            </a:rPr>
            <a:t>(400</a:t>
          </a:r>
          <a:r>
            <a:rPr lang="zh-TW" altLang="zh-TW" sz="1100" baseline="0">
              <a:solidFill>
                <a:schemeClr val="dk1"/>
              </a:solidFill>
              <a:latin typeface="標楷體" pitchFamily="65" charset="-120"/>
              <a:ea typeface="標楷體" pitchFamily="65" charset="-120"/>
              <a:cs typeface="+mn-cs"/>
            </a:rPr>
            <a:t>萬</a:t>
          </a:r>
          <a:r>
            <a:rPr lang="en-US" altLang="zh-TW" sz="1100" baseline="0">
              <a:solidFill>
                <a:schemeClr val="dk1"/>
              </a:solidFill>
              <a:latin typeface="標楷體" pitchFamily="65" charset="-120"/>
              <a:ea typeface="標楷體" pitchFamily="65" charset="-120"/>
              <a:cs typeface="+mn-cs"/>
            </a:rPr>
            <a:t>)</a:t>
          </a:r>
          <a:r>
            <a:rPr lang="zh-TW" altLang="zh-TW" sz="1100" baseline="0">
              <a:solidFill>
                <a:schemeClr val="dk1"/>
              </a:solidFill>
              <a:latin typeface="標楷體" pitchFamily="65" charset="-120"/>
              <a:ea typeface="標楷體" pitchFamily="65" charset="-120"/>
              <a:cs typeface="+mn-cs"/>
            </a:rPr>
            <a:t>者，稅率</a:t>
          </a:r>
          <a:r>
            <a:rPr lang="en-US" altLang="zh-TW" sz="1100" baseline="0">
              <a:solidFill>
                <a:schemeClr val="dk1"/>
              </a:solidFill>
              <a:latin typeface="標楷體" pitchFamily="65" charset="-120"/>
              <a:ea typeface="標楷體" pitchFamily="65" charset="-120"/>
              <a:cs typeface="+mn-cs"/>
            </a:rPr>
            <a:t>10%</a:t>
          </a:r>
          <a:endParaRPr lang="zh-TW" altLang="zh-TW" sz="1100">
            <a:latin typeface="標楷體" pitchFamily="65" charset="-120"/>
            <a:ea typeface="標楷體" pitchFamily="65" charset="-120"/>
          </a:endParaRPr>
        </a:p>
        <a:p>
          <a:pPr fontAlgn="base"/>
          <a:r>
            <a:rPr lang="zh-TW" altLang="zh-TW" sz="1100" baseline="0">
              <a:solidFill>
                <a:schemeClr val="dk1"/>
              </a:solidFill>
              <a:latin typeface="標楷體" pitchFamily="65" charset="-120"/>
              <a:ea typeface="標楷體" pitchFamily="65" charset="-120"/>
              <a:cs typeface="+mn-cs"/>
            </a:rPr>
            <a:t>        </a:t>
          </a:r>
          <a:r>
            <a:rPr lang="en-US" altLang="zh-TW" sz="1100" baseline="0">
              <a:solidFill>
                <a:schemeClr val="dk1"/>
              </a:solidFill>
              <a:latin typeface="標楷體" pitchFamily="65" charset="-120"/>
              <a:ea typeface="標楷體" pitchFamily="65" charset="-120"/>
              <a:cs typeface="+mn-cs"/>
            </a:rPr>
            <a:t>※</a:t>
          </a:r>
          <a:r>
            <a:rPr lang="zh-TW" altLang="zh-TW" sz="1100" baseline="0">
              <a:solidFill>
                <a:schemeClr val="dk1"/>
              </a:solidFill>
              <a:latin typeface="標楷體" pitchFamily="65" charset="-120"/>
              <a:ea typeface="標楷體" pitchFamily="65" charset="-120"/>
              <a:cs typeface="+mn-cs"/>
            </a:rPr>
            <a:t>調職、非自願離職或其他非自願性因素，以及與營利事業合建於二年內出售者</a:t>
          </a:r>
          <a:r>
            <a:rPr lang="en-US" altLang="zh-TW" sz="1100" baseline="0">
              <a:solidFill>
                <a:schemeClr val="dk1"/>
              </a:solidFill>
              <a:latin typeface="標楷體" pitchFamily="65" charset="-120"/>
              <a:ea typeface="標楷體" pitchFamily="65" charset="-120"/>
              <a:cs typeface="+mn-cs"/>
            </a:rPr>
            <a:t>:</a:t>
          </a:r>
          <a:r>
            <a:rPr lang="zh-TW" altLang="zh-TW" sz="1100" baseline="0">
              <a:solidFill>
                <a:schemeClr val="dk1"/>
              </a:solidFill>
              <a:latin typeface="標楷體" pitchFamily="65" charset="-120"/>
              <a:ea typeface="標楷體" pitchFamily="65" charset="-120"/>
              <a:cs typeface="+mn-cs"/>
            </a:rPr>
            <a:t>稅率</a:t>
          </a:r>
          <a:r>
            <a:rPr lang="en-US" altLang="zh-TW" sz="1100" baseline="0">
              <a:solidFill>
                <a:schemeClr val="dk1"/>
              </a:solidFill>
              <a:latin typeface="標楷體" pitchFamily="65" charset="-120"/>
              <a:ea typeface="標楷體" pitchFamily="65" charset="-120"/>
              <a:cs typeface="+mn-cs"/>
            </a:rPr>
            <a:t>20%</a:t>
          </a:r>
          <a:r>
            <a:rPr lang="zh-TW" altLang="zh-TW" sz="1100" baseline="0">
              <a:solidFill>
                <a:schemeClr val="dk1"/>
              </a:solidFill>
              <a:latin typeface="標楷體" pitchFamily="65" charset="-120"/>
              <a:ea typeface="標楷體" pitchFamily="65" charset="-120"/>
              <a:cs typeface="+mn-cs"/>
            </a:rPr>
            <a:t>     </a:t>
          </a:r>
          <a:endParaRPr lang="en-US" altLang="zh-TW" sz="1100" baseline="0">
            <a:solidFill>
              <a:schemeClr val="dk1"/>
            </a:solidFill>
            <a:latin typeface="標楷體" pitchFamily="65" charset="-120"/>
            <a:ea typeface="標楷體" pitchFamily="65" charset="-120"/>
            <a:cs typeface="+mn-cs"/>
          </a:endParaRPr>
        </a:p>
        <a:p>
          <a:pPr lvl="0" algn="l">
            <a:lnSpc>
              <a:spcPct val="150000"/>
            </a:lnSpc>
          </a:pPr>
          <a:endParaRPr lang="en-US" altLang="zh-TW" sz="1200">
            <a:solidFill>
              <a:schemeClr val="dk1"/>
            </a:solidFill>
            <a:latin typeface="標楷體" pitchFamily="65" charset="-120"/>
            <a:ea typeface="標楷體" pitchFamily="65" charset="-120"/>
            <a:cs typeface="+mn-cs"/>
          </a:endParaRPr>
        </a:p>
        <a:p>
          <a:pPr lvl="0" algn="l">
            <a:lnSpc>
              <a:spcPct val="150000"/>
            </a:lnSpc>
          </a:pPr>
          <a:r>
            <a:rPr lang="en-US" altLang="zh-TW" sz="1200">
              <a:solidFill>
                <a:schemeClr val="dk1"/>
              </a:solidFill>
              <a:latin typeface="標楷體" pitchFamily="65" charset="-120"/>
              <a:ea typeface="標楷體" pitchFamily="65" charset="-120"/>
              <a:cs typeface="+mn-cs"/>
            </a:rPr>
            <a:t>-----------------------------  </a:t>
          </a:r>
          <a:r>
            <a:rPr lang="zh-TW" altLang="en-US" sz="1200">
              <a:solidFill>
                <a:schemeClr val="dk1"/>
              </a:solidFill>
              <a:latin typeface="標楷體" pitchFamily="65" charset="-120"/>
              <a:ea typeface="標楷體" pitchFamily="65" charset="-120"/>
              <a:cs typeface="+mn-cs"/>
            </a:rPr>
            <a:t> </a:t>
          </a:r>
          <a:r>
            <a:rPr lang="zh-TW" altLang="zh-TW" sz="1200">
              <a:solidFill>
                <a:schemeClr val="dk1"/>
              </a:solidFill>
              <a:latin typeface="標楷體" pitchFamily="65" charset="-120"/>
              <a:ea typeface="標楷體" pitchFamily="65" charset="-120"/>
              <a:cs typeface="+mn-cs"/>
            </a:rPr>
            <a:t>買方部分</a:t>
          </a:r>
          <a:r>
            <a:rPr lang="en-US" altLang="zh-TW" sz="1200">
              <a:solidFill>
                <a:schemeClr val="dk1"/>
              </a:solidFill>
              <a:latin typeface="標楷體" pitchFamily="65" charset="-120"/>
              <a:ea typeface="標楷體" pitchFamily="65" charset="-120"/>
              <a:cs typeface="+mn-cs"/>
            </a:rPr>
            <a:t>  -----------------------------</a:t>
          </a:r>
        </a:p>
        <a:p>
          <a:pPr lvl="0" algn="l">
            <a:lnSpc>
              <a:spcPct val="150000"/>
            </a:lnSpc>
          </a:pPr>
          <a:endParaRPr lang="zh-TW"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1.</a:t>
          </a:r>
          <a:r>
            <a:rPr lang="zh-TW" altLang="en-US" sz="1200">
              <a:solidFill>
                <a:schemeClr val="dk1"/>
              </a:solidFill>
              <a:latin typeface="標楷體" pitchFamily="65" charset="-120"/>
              <a:ea typeface="標楷體" pitchFamily="65" charset="-120"/>
              <a:cs typeface="+mn-cs"/>
            </a:rPr>
            <a:t>簽約代書潤筆費</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買賣雙方各</a:t>
          </a:r>
          <a:r>
            <a:rPr lang="en-US" altLang="zh-TW" sz="1200">
              <a:solidFill>
                <a:schemeClr val="dk1"/>
              </a:solidFill>
              <a:latin typeface="標楷體" pitchFamily="65" charset="-120"/>
              <a:ea typeface="標楷體" pitchFamily="65" charset="-120"/>
              <a:cs typeface="+mn-cs"/>
            </a:rPr>
            <a:t>1000</a:t>
          </a:r>
          <a:r>
            <a:rPr lang="zh-TW" altLang="en-US" sz="1200">
              <a:solidFill>
                <a:schemeClr val="dk1"/>
              </a:solidFill>
              <a:latin typeface="標楷體" pitchFamily="65" charset="-120"/>
              <a:ea typeface="標楷體" pitchFamily="65" charset="-120"/>
              <a:cs typeface="+mn-cs"/>
            </a:rPr>
            <a:t>元</a:t>
          </a:r>
          <a:endParaRPr lang="en-US"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2.</a:t>
          </a:r>
          <a:r>
            <a:rPr lang="zh-TW"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建物」移轉登記代書費</a:t>
          </a:r>
          <a:r>
            <a:rPr lang="zh-TW"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每筆</a:t>
          </a:r>
          <a:r>
            <a:rPr lang="en-US" altLang="zh-TW" sz="1200">
              <a:solidFill>
                <a:schemeClr val="dk1"/>
              </a:solidFill>
              <a:latin typeface="標楷體" pitchFamily="65" charset="-120"/>
              <a:ea typeface="標楷體" pitchFamily="65" charset="-120"/>
              <a:cs typeface="+mn-cs"/>
            </a:rPr>
            <a:t>7000</a:t>
          </a:r>
          <a:r>
            <a:rPr lang="zh-TW" altLang="en-US" sz="1200">
              <a:solidFill>
                <a:schemeClr val="dk1"/>
              </a:solidFill>
              <a:latin typeface="標楷體" pitchFamily="65" charset="-120"/>
              <a:ea typeface="標楷體" pitchFamily="65" charset="-120"/>
              <a:cs typeface="+mn-cs"/>
            </a:rPr>
            <a:t>元，每多加一筆收</a:t>
          </a:r>
          <a:r>
            <a:rPr lang="en-US" altLang="zh-TW" sz="1200">
              <a:solidFill>
                <a:schemeClr val="dk1"/>
              </a:solidFill>
              <a:latin typeface="標楷體" pitchFamily="65" charset="-120"/>
              <a:ea typeface="標楷體" pitchFamily="65" charset="-120"/>
              <a:cs typeface="+mn-cs"/>
            </a:rPr>
            <a:t>1500</a:t>
          </a:r>
          <a:r>
            <a:rPr lang="zh-TW" altLang="en-US" sz="1200">
              <a:solidFill>
                <a:schemeClr val="dk1"/>
              </a:solidFill>
              <a:latin typeface="標楷體" pitchFamily="65" charset="-120"/>
              <a:ea typeface="標楷體" pitchFamily="65" charset="-120"/>
              <a:cs typeface="+mn-cs"/>
            </a:rPr>
            <a:t>元至多四筆</a:t>
          </a:r>
          <a:endParaRPr lang="zh-TW"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3.</a:t>
          </a:r>
          <a:r>
            <a:rPr lang="zh-TW" altLang="en-US" sz="1200">
              <a:solidFill>
                <a:schemeClr val="dk1"/>
              </a:solidFill>
              <a:latin typeface="標楷體" pitchFamily="65" charset="-120"/>
              <a:ea typeface="標楷體" pitchFamily="65" charset="-120"/>
              <a:cs typeface="+mn-cs"/>
            </a:rPr>
            <a:t>「土地」移轉登記代書費</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每筆</a:t>
          </a:r>
          <a:r>
            <a:rPr lang="en-US" altLang="zh-TW" sz="1200">
              <a:solidFill>
                <a:schemeClr val="dk1"/>
              </a:solidFill>
              <a:latin typeface="標楷體" pitchFamily="65" charset="-120"/>
              <a:ea typeface="標楷體" pitchFamily="65" charset="-120"/>
              <a:cs typeface="+mn-cs"/>
            </a:rPr>
            <a:t>7000</a:t>
          </a:r>
          <a:r>
            <a:rPr lang="zh-TW" altLang="en-US" sz="1200">
              <a:solidFill>
                <a:schemeClr val="dk1"/>
              </a:solidFill>
              <a:latin typeface="標楷體" pitchFamily="65" charset="-120"/>
              <a:ea typeface="標楷體" pitchFamily="65" charset="-120"/>
              <a:cs typeface="+mn-cs"/>
            </a:rPr>
            <a:t>元，每多加一筆多收</a:t>
          </a:r>
          <a:r>
            <a:rPr lang="en-US" altLang="zh-TW" sz="1200">
              <a:solidFill>
                <a:schemeClr val="dk1"/>
              </a:solidFill>
              <a:latin typeface="標楷體" pitchFamily="65" charset="-120"/>
              <a:ea typeface="標楷體" pitchFamily="65" charset="-120"/>
              <a:cs typeface="+mn-cs"/>
            </a:rPr>
            <a:t>1500</a:t>
          </a:r>
          <a:r>
            <a:rPr lang="zh-TW" altLang="en-US" sz="1200">
              <a:solidFill>
                <a:schemeClr val="dk1"/>
              </a:solidFill>
              <a:latin typeface="標楷體" pitchFamily="65" charset="-120"/>
              <a:ea typeface="標楷體" pitchFamily="65" charset="-120"/>
              <a:cs typeface="+mn-cs"/>
            </a:rPr>
            <a:t>元至多四筆</a:t>
          </a:r>
          <a:endParaRPr lang="zh-TW"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4.</a:t>
          </a:r>
          <a:r>
            <a:rPr lang="zh-TW" altLang="en-US" sz="1200">
              <a:solidFill>
                <a:schemeClr val="dk1"/>
              </a:solidFill>
              <a:latin typeface="標楷體" pitchFamily="65" charset="-120"/>
              <a:ea typeface="標楷體" pitchFamily="65" charset="-120"/>
              <a:cs typeface="+mn-cs"/>
            </a:rPr>
            <a:t>「實價登錄」代書費</a:t>
          </a:r>
          <a:r>
            <a:rPr lang="en-US" altLang="zh-TW" sz="1200">
              <a:solidFill>
                <a:schemeClr val="dk1"/>
              </a:solidFill>
              <a:latin typeface="標楷體" pitchFamily="65" charset="-120"/>
              <a:ea typeface="標楷體" pitchFamily="65" charset="-120"/>
              <a:cs typeface="+mn-cs"/>
            </a:rPr>
            <a:t>:</a:t>
          </a:r>
          <a:r>
            <a:rPr lang="zh-TW" altLang="en-US" sz="1200" baseline="0">
              <a:solidFill>
                <a:schemeClr val="dk1"/>
              </a:solidFill>
              <a:latin typeface="標楷體" pitchFamily="65" charset="-120"/>
              <a:ea typeface="標楷體" pitchFamily="65" charset="-120"/>
              <a:cs typeface="+mn-cs"/>
            </a:rPr>
            <a:t> </a:t>
          </a:r>
          <a:r>
            <a:rPr lang="en-US" altLang="zh-TW" sz="1200">
              <a:solidFill>
                <a:schemeClr val="dk1"/>
              </a:solidFill>
              <a:latin typeface="標楷體" pitchFamily="65" charset="-120"/>
              <a:ea typeface="標楷體" pitchFamily="65" charset="-120"/>
              <a:cs typeface="+mn-cs"/>
            </a:rPr>
            <a:t>3000</a:t>
          </a:r>
          <a:r>
            <a:rPr lang="zh-TW" altLang="en-US" sz="1200">
              <a:solidFill>
                <a:schemeClr val="dk1"/>
              </a:solidFill>
              <a:latin typeface="標楷體" pitchFamily="65" charset="-120"/>
              <a:ea typeface="標楷體" pitchFamily="65" charset="-120"/>
              <a:cs typeface="+mn-cs"/>
            </a:rPr>
            <a:t>元</a:t>
          </a:r>
          <a:endParaRPr lang="en-US"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5.</a:t>
          </a:r>
          <a:r>
            <a:rPr lang="zh-TW" altLang="en-US" sz="1200">
              <a:solidFill>
                <a:schemeClr val="dk1"/>
              </a:solidFill>
              <a:latin typeface="標楷體" pitchFamily="65" charset="-120"/>
              <a:ea typeface="標楷體" pitchFamily="65" charset="-120"/>
              <a:cs typeface="+mn-cs"/>
            </a:rPr>
            <a:t>銀行貸款設定費</a:t>
          </a:r>
          <a:r>
            <a:rPr lang="en-US" altLang="zh-TW" sz="1200">
              <a:solidFill>
                <a:schemeClr val="dk1"/>
              </a:solidFill>
              <a:latin typeface="標楷體" pitchFamily="65" charset="-120"/>
              <a:ea typeface="標楷體" pitchFamily="65" charset="-120"/>
              <a:cs typeface="+mn-cs"/>
            </a:rPr>
            <a:t>:2000~5500</a:t>
          </a:r>
          <a:r>
            <a:rPr lang="zh-TW" altLang="en-US" sz="1200">
              <a:solidFill>
                <a:schemeClr val="dk1"/>
              </a:solidFill>
              <a:latin typeface="標楷體" pitchFamily="65" charset="-120"/>
              <a:ea typeface="標楷體" pitchFamily="65" charset="-120"/>
              <a:cs typeface="+mn-cs"/>
            </a:rPr>
            <a:t>元依各銀行規定</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若不貸款，則無此費用</a:t>
          </a:r>
          <a:r>
            <a:rPr lang="en-US" altLang="zh-TW" sz="1200">
              <a:solidFill>
                <a:schemeClr val="dk1"/>
              </a:solidFill>
              <a:latin typeface="標楷體" pitchFamily="65" charset="-120"/>
              <a:ea typeface="標楷體" pitchFamily="65" charset="-120"/>
              <a:cs typeface="+mn-cs"/>
            </a:rPr>
            <a:t>)</a:t>
          </a:r>
        </a:p>
        <a:p>
          <a:pPr marL="0" lvl="0" algn="l">
            <a:lnSpc>
              <a:spcPct val="150000"/>
            </a:lnSpc>
          </a:pPr>
          <a:r>
            <a:rPr lang="en-US" altLang="zh-TW" sz="1200">
              <a:solidFill>
                <a:schemeClr val="dk1"/>
              </a:solidFill>
              <a:latin typeface="標楷體" pitchFamily="65" charset="-120"/>
              <a:ea typeface="標楷體" pitchFamily="65" charset="-120"/>
              <a:cs typeface="+mn-cs"/>
            </a:rPr>
            <a:t>6.</a:t>
          </a:r>
          <a:r>
            <a:rPr lang="zh-TW" altLang="en-US" sz="1200">
              <a:solidFill>
                <a:schemeClr val="dk1"/>
              </a:solidFill>
              <a:latin typeface="標楷體" pitchFamily="65" charset="-120"/>
              <a:ea typeface="標楷體" pitchFamily="65" charset="-120"/>
              <a:cs typeface="+mn-cs"/>
            </a:rPr>
            <a:t>登記規費</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含登記費</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書狀費</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謄本費等</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登記費</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建物核定契價</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申報地價總額</a:t>
          </a:r>
          <a:r>
            <a:rPr lang="en-US" altLang="zh-TW" sz="1200">
              <a:solidFill>
                <a:schemeClr val="dk1"/>
              </a:solidFill>
              <a:latin typeface="標楷體" pitchFamily="65" charset="-120"/>
              <a:ea typeface="標楷體" pitchFamily="65" charset="-120"/>
              <a:cs typeface="+mn-cs"/>
            </a:rPr>
            <a:t>)</a:t>
          </a:r>
        </a:p>
        <a:p>
          <a:pPr marL="0" lvl="0" algn="l">
            <a:lnSpc>
              <a:spcPct val="150000"/>
            </a:lnSpc>
          </a:pP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千分之一加書狀費</a:t>
          </a:r>
          <a:endParaRPr lang="en-US"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7.</a:t>
          </a:r>
          <a:r>
            <a:rPr lang="zh-TW" altLang="en-US" sz="1200">
              <a:solidFill>
                <a:schemeClr val="dk1"/>
              </a:solidFill>
              <a:latin typeface="標楷體" pitchFamily="65" charset="-120"/>
              <a:ea typeface="標楷體" pitchFamily="65" charset="-120"/>
              <a:cs typeface="+mn-cs"/>
            </a:rPr>
            <a:t>印花稅</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建物核定契價</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土地公告現值</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千分之一</a:t>
          </a:r>
          <a:endParaRPr lang="en-US"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8.</a:t>
          </a:r>
          <a:r>
            <a:rPr lang="zh-TW" altLang="en-US" sz="1200">
              <a:solidFill>
                <a:schemeClr val="dk1"/>
              </a:solidFill>
              <a:latin typeface="標楷體" pitchFamily="65" charset="-120"/>
              <a:ea typeface="標楷體" pitchFamily="65" charset="-120"/>
              <a:cs typeface="+mn-cs"/>
            </a:rPr>
            <a:t>買賣契稅</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房屋現值*</a:t>
          </a:r>
          <a:r>
            <a:rPr lang="en-US" altLang="zh-TW" sz="1200">
              <a:solidFill>
                <a:schemeClr val="dk1"/>
              </a:solidFill>
              <a:latin typeface="標楷體" pitchFamily="65" charset="-120"/>
              <a:ea typeface="標楷體" pitchFamily="65" charset="-120"/>
              <a:cs typeface="+mn-cs"/>
            </a:rPr>
            <a:t>6%)</a:t>
          </a:r>
        </a:p>
        <a:p>
          <a:pPr marL="0" lvl="0" algn="l">
            <a:lnSpc>
              <a:spcPct val="150000"/>
            </a:lnSpc>
          </a:pPr>
          <a:r>
            <a:rPr lang="en-US" altLang="zh-TW" sz="1200">
              <a:solidFill>
                <a:schemeClr val="dk1"/>
              </a:solidFill>
              <a:latin typeface="標楷體" pitchFamily="65" charset="-120"/>
              <a:ea typeface="標楷體" pitchFamily="65" charset="-120"/>
              <a:cs typeface="+mn-cs"/>
            </a:rPr>
            <a:t>9.</a:t>
          </a:r>
          <a:r>
            <a:rPr lang="zh-TW" altLang="en-US" sz="1200">
              <a:solidFill>
                <a:schemeClr val="dk1"/>
              </a:solidFill>
              <a:latin typeface="標楷體" pitchFamily="65" charset="-120"/>
              <a:ea typeface="標楷體" pitchFamily="65" charset="-120"/>
              <a:cs typeface="+mn-cs"/>
            </a:rPr>
            <a:t>銀行價金信託手續費</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成交金額的萬分之</a:t>
          </a:r>
          <a:r>
            <a:rPr lang="en-US" altLang="zh-TW" sz="1200">
              <a:solidFill>
                <a:schemeClr val="dk1"/>
              </a:solidFill>
              <a:latin typeface="標楷體" pitchFamily="65" charset="-120"/>
              <a:ea typeface="標楷體" pitchFamily="65" charset="-120"/>
              <a:cs typeface="+mn-cs"/>
            </a:rPr>
            <a:t>5(</a:t>
          </a:r>
          <a:r>
            <a:rPr lang="zh-TW" altLang="en-US" sz="1200">
              <a:solidFill>
                <a:schemeClr val="dk1"/>
              </a:solidFill>
              <a:latin typeface="標楷體" pitchFamily="65" charset="-120"/>
              <a:ea typeface="標楷體" pitchFamily="65" charset="-120"/>
              <a:cs typeface="+mn-cs"/>
            </a:rPr>
            <a:t>買賣雙方各付一半</a:t>
          </a:r>
          <a:r>
            <a:rPr lang="en-US" altLang="zh-TW" sz="1200">
              <a:solidFill>
                <a:schemeClr val="dk1"/>
              </a:solidFill>
              <a:latin typeface="標楷體" pitchFamily="65" charset="-120"/>
              <a:ea typeface="標楷體" pitchFamily="65" charset="-120"/>
              <a:cs typeface="+mn-cs"/>
            </a:rPr>
            <a:t>)</a:t>
          </a:r>
          <a:r>
            <a:rPr lang="zh-TW" altLang="en-US" sz="1200">
              <a:solidFill>
                <a:schemeClr val="dk1"/>
              </a:solidFill>
              <a:latin typeface="標楷體" pitchFamily="65" charset="-120"/>
              <a:ea typeface="標楷體" pitchFamily="65" charset="-120"/>
              <a:cs typeface="+mn-cs"/>
            </a:rPr>
            <a:t>最低</a:t>
          </a:r>
          <a:r>
            <a:rPr lang="en-US" altLang="zh-TW" sz="1200">
              <a:solidFill>
                <a:schemeClr val="dk1"/>
              </a:solidFill>
              <a:latin typeface="標楷體" pitchFamily="65" charset="-120"/>
              <a:ea typeface="標楷體" pitchFamily="65" charset="-120"/>
              <a:cs typeface="+mn-cs"/>
            </a:rPr>
            <a:t>5000</a:t>
          </a:r>
          <a:r>
            <a:rPr lang="zh-TW" altLang="en-US" sz="1200">
              <a:solidFill>
                <a:schemeClr val="dk1"/>
              </a:solidFill>
              <a:latin typeface="標楷體" pitchFamily="65" charset="-120"/>
              <a:ea typeface="標楷體" pitchFamily="65" charset="-120"/>
              <a:cs typeface="+mn-cs"/>
            </a:rPr>
            <a:t>元</a:t>
          </a:r>
          <a:endParaRPr lang="en-US" altLang="zh-TW" sz="1200">
            <a:solidFill>
              <a:schemeClr val="dk1"/>
            </a:solidFill>
            <a:latin typeface="標楷體" pitchFamily="65" charset="-120"/>
            <a:ea typeface="標楷體" pitchFamily="65" charset="-120"/>
            <a:cs typeface="+mn-cs"/>
          </a:endParaRPr>
        </a:p>
        <a:p>
          <a:pPr marL="0" lvl="0" algn="l">
            <a:lnSpc>
              <a:spcPct val="150000"/>
            </a:lnSpc>
          </a:pPr>
          <a:r>
            <a:rPr lang="en-US" altLang="zh-TW" sz="1200">
              <a:solidFill>
                <a:schemeClr val="dk1"/>
              </a:solidFill>
              <a:latin typeface="標楷體" pitchFamily="65" charset="-120"/>
              <a:ea typeface="標楷體" pitchFamily="65" charset="-120"/>
              <a:cs typeface="+mn-cs"/>
            </a:rPr>
            <a:t>10.</a:t>
          </a:r>
          <a:r>
            <a:rPr lang="zh-TW" altLang="en-US" sz="1200">
              <a:solidFill>
                <a:schemeClr val="dk1"/>
              </a:solidFill>
              <a:latin typeface="標楷體" pitchFamily="65" charset="-120"/>
              <a:ea typeface="標楷體" pitchFamily="65" charset="-120"/>
              <a:cs typeface="+mn-cs"/>
            </a:rPr>
            <a:t>房屋稅</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地價稅</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水費</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電費</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天然瓦斯費</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管理費</a:t>
          </a:r>
          <a:r>
            <a:rPr lang="en-US"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結算至交屋當日</a:t>
          </a:r>
          <a:r>
            <a:rPr lang="en-US"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交屋日前</a:t>
          </a:r>
          <a:endParaRPr lang="en-US" altLang="zh-TW" sz="1200">
            <a:solidFill>
              <a:schemeClr val="dk1"/>
            </a:solidFill>
            <a:effectLst/>
            <a:latin typeface="標楷體" pitchFamily="65" charset="-120"/>
            <a:ea typeface="標楷體" pitchFamily="65" charset="-120"/>
            <a:cs typeface="+mn-cs"/>
          </a:endParaRPr>
        </a:p>
        <a:p>
          <a:pPr marL="0" lvl="0" algn="l">
            <a:lnSpc>
              <a:spcPct val="150000"/>
            </a:lnSpc>
          </a:pPr>
          <a:r>
            <a:rPr lang="zh-TW" altLang="en-US" sz="1200">
              <a:solidFill>
                <a:schemeClr val="dk1"/>
              </a:solidFill>
              <a:effectLst/>
              <a:latin typeface="標楷體" pitchFamily="65" charset="-120"/>
              <a:ea typeface="標楷體" pitchFamily="65" charset="-120"/>
              <a:cs typeface="+mn-cs"/>
            </a:rPr>
            <a:t>由賣方支付</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交屋日後由買方支付</a:t>
          </a:r>
          <a:r>
            <a:rPr lang="en-US" altLang="zh-TW" sz="1200">
              <a:solidFill>
                <a:schemeClr val="dk1"/>
              </a:solidFill>
              <a:effectLst/>
              <a:latin typeface="標楷體" pitchFamily="65" charset="-120"/>
              <a:ea typeface="標楷體" pitchFamily="65" charset="-120"/>
              <a:cs typeface="+mn-cs"/>
            </a:rPr>
            <a:t>)</a:t>
          </a:r>
        </a:p>
        <a:p>
          <a:pPr marL="0" lvl="0" algn="l">
            <a:lnSpc>
              <a:spcPct val="150000"/>
            </a:lnSpc>
          </a:pPr>
          <a:r>
            <a:rPr lang="en-US" altLang="zh-TW" sz="1200">
              <a:solidFill>
                <a:schemeClr val="dk1"/>
              </a:solidFill>
              <a:effectLst/>
              <a:latin typeface="標楷體" pitchFamily="65" charset="-120"/>
              <a:ea typeface="標楷體" pitchFamily="65" charset="-120"/>
              <a:cs typeface="+mn-cs"/>
            </a:rPr>
            <a:t>11.</a:t>
          </a:r>
          <a:r>
            <a:rPr lang="zh-TW" altLang="en-US" sz="1200">
              <a:solidFill>
                <a:schemeClr val="dk1"/>
              </a:solidFill>
              <a:effectLst/>
              <a:latin typeface="標楷體" pitchFamily="65" charset="-120"/>
              <a:ea typeface="標楷體" pitchFamily="65" charset="-120"/>
              <a:cs typeface="+mn-cs"/>
            </a:rPr>
            <a:t>火險</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地震險</a:t>
          </a:r>
          <a:r>
            <a:rPr lang="zh-TW" altLang="zh-TW" sz="1200">
              <a:solidFill>
                <a:schemeClr val="dk1"/>
              </a:solidFill>
              <a:effectLst/>
              <a:latin typeface="標楷體" pitchFamily="65" charset="-120"/>
              <a:ea typeface="標楷體" pitchFamily="65" charset="-120"/>
              <a:cs typeface="+mn-cs"/>
            </a:rPr>
            <a:t>、</a:t>
          </a:r>
          <a:r>
            <a:rPr lang="zh-TW" altLang="en-US" sz="1200">
              <a:solidFill>
                <a:schemeClr val="dk1"/>
              </a:solidFill>
              <a:effectLst/>
              <a:latin typeface="標楷體" pitchFamily="65" charset="-120"/>
              <a:ea typeface="標楷體" pitchFamily="65" charset="-120"/>
              <a:cs typeface="+mn-cs"/>
            </a:rPr>
            <a:t>費用依銀行之規定</a:t>
          </a:r>
          <a:endParaRPr lang="en-US" altLang="zh-TW" sz="1200">
            <a:solidFill>
              <a:schemeClr val="dk1"/>
            </a:solidFill>
            <a:effectLst/>
            <a:latin typeface="標楷體" pitchFamily="65" charset="-120"/>
            <a:ea typeface="標楷體" pitchFamily="65" charset="-120"/>
            <a:cs typeface="+mn-cs"/>
          </a:endParaRPr>
        </a:p>
        <a:p>
          <a:pPr marL="0" lvl="0" algn="l">
            <a:lnSpc>
              <a:spcPct val="150000"/>
            </a:lnSpc>
          </a:pPr>
          <a:r>
            <a:rPr lang="en-US" altLang="zh-TW" sz="1200">
              <a:solidFill>
                <a:schemeClr val="dk1"/>
              </a:solidFill>
              <a:effectLst/>
              <a:latin typeface="標楷體" pitchFamily="65" charset="-120"/>
              <a:ea typeface="標楷體" pitchFamily="65" charset="-120"/>
              <a:cs typeface="+mn-cs"/>
            </a:rPr>
            <a:t>12.</a:t>
          </a:r>
          <a:r>
            <a:rPr lang="zh-TW" altLang="en-US" sz="1200">
              <a:solidFill>
                <a:schemeClr val="dk1"/>
              </a:solidFill>
              <a:effectLst/>
              <a:latin typeface="標楷體" pitchFamily="65" charset="-120"/>
              <a:ea typeface="標楷體" pitchFamily="65" charset="-120"/>
              <a:cs typeface="+mn-cs"/>
            </a:rPr>
            <a:t>仲介服務費</a:t>
          </a:r>
          <a:endParaRPr lang="en-US" altLang="zh-TW" sz="1200">
            <a:solidFill>
              <a:schemeClr val="dk1"/>
            </a:solidFill>
            <a:effectLst/>
            <a:latin typeface="標楷體" pitchFamily="65" charset="-120"/>
            <a:ea typeface="標楷體" pitchFamily="65" charset="-120"/>
            <a:cs typeface="+mn-cs"/>
          </a:endParaRPr>
        </a:p>
        <a:p>
          <a:pPr marL="0" lvl="0" algn="l">
            <a:lnSpc>
              <a:spcPct val="150000"/>
            </a:lnSpc>
          </a:pPr>
          <a:r>
            <a:rPr lang="en-US" altLang="zh-TW" sz="1200">
              <a:solidFill>
                <a:schemeClr val="dk1"/>
              </a:solidFill>
              <a:effectLst/>
              <a:latin typeface="標楷體" pitchFamily="65" charset="-120"/>
              <a:ea typeface="標楷體" pitchFamily="65" charset="-120"/>
              <a:cs typeface="+mn-cs"/>
            </a:rPr>
            <a:t>13.</a:t>
          </a:r>
          <a:r>
            <a:rPr lang="zh-TW" altLang="en-US" sz="1200">
              <a:solidFill>
                <a:schemeClr val="dk1"/>
              </a:solidFill>
              <a:effectLst/>
              <a:latin typeface="標楷體" pitchFamily="65" charset="-120"/>
              <a:ea typeface="標楷體" pitchFamily="65" charset="-120"/>
              <a:cs typeface="+mn-cs"/>
            </a:rPr>
            <a:t>履保費</a:t>
          </a:r>
          <a:r>
            <a:rPr lang="en-US" altLang="zh-TW" sz="1200">
              <a:solidFill>
                <a:schemeClr val="dk1"/>
              </a:solidFill>
              <a:effectLst/>
              <a:latin typeface="標楷體" pitchFamily="65" charset="-120"/>
              <a:ea typeface="標楷體" pitchFamily="65" charset="-120"/>
              <a:cs typeface="+mn-cs"/>
            </a:rPr>
            <a:t>:</a:t>
          </a:r>
          <a:r>
            <a:rPr lang="zh-TW" altLang="zh-TW" sz="1100">
              <a:solidFill>
                <a:schemeClr val="dk1"/>
              </a:solidFill>
              <a:latin typeface="標楷體" pitchFamily="65" charset="-120"/>
              <a:ea typeface="標楷體" pitchFamily="65" charset="-120"/>
              <a:cs typeface="+mn-cs"/>
            </a:rPr>
            <a:t>萬分之六</a:t>
          </a:r>
          <a:r>
            <a:rPr lang="en-US" altLang="zh-TW" sz="1100">
              <a:solidFill>
                <a:schemeClr val="dk1"/>
              </a:solidFill>
              <a:latin typeface="標楷體" pitchFamily="65" charset="-120"/>
              <a:ea typeface="標楷體" pitchFamily="65" charset="-120"/>
              <a:cs typeface="+mn-cs"/>
            </a:rPr>
            <a:t>(</a:t>
          </a:r>
          <a:r>
            <a:rPr lang="zh-TW" altLang="zh-TW" sz="1100">
              <a:solidFill>
                <a:schemeClr val="dk1"/>
              </a:solidFill>
              <a:latin typeface="標楷體" pitchFamily="65" charset="-120"/>
              <a:ea typeface="標楷體" pitchFamily="65" charset="-120"/>
              <a:cs typeface="+mn-cs"/>
            </a:rPr>
            <a:t>買賣各付擔二分之一</a:t>
          </a:r>
          <a:r>
            <a:rPr lang="en-US" altLang="zh-TW" sz="1100">
              <a:solidFill>
                <a:schemeClr val="dk1"/>
              </a:solidFill>
              <a:latin typeface="標楷體" pitchFamily="65" charset="-120"/>
              <a:ea typeface="標楷體" pitchFamily="65" charset="-120"/>
              <a:cs typeface="+mn-cs"/>
            </a:rPr>
            <a:t>)</a:t>
          </a:r>
          <a:endParaRPr lang="zh-TW" altLang="zh-TW" sz="1200">
            <a:solidFill>
              <a:schemeClr val="dk1"/>
            </a:solidFill>
            <a:latin typeface="標楷體" pitchFamily="65" charset="-120"/>
            <a:ea typeface="標楷體" pitchFamily="65" charset="-120"/>
            <a:cs typeface="+mn-cs"/>
          </a:endParaRPr>
        </a:p>
        <a:p>
          <a:pPr algn="l">
            <a:lnSpc>
              <a:spcPct val="150000"/>
            </a:lnSpc>
          </a:pPr>
          <a:r>
            <a:rPr lang="zh-TW" altLang="zh-TW" sz="1200">
              <a:solidFill>
                <a:schemeClr val="dk1"/>
              </a:solidFill>
              <a:latin typeface="標楷體" pitchFamily="65" charset="-120"/>
              <a:ea typeface="標楷體" pitchFamily="65" charset="-120"/>
              <a:cs typeface="+mn-cs"/>
            </a:rPr>
            <a:t>※上述應納稅額、規費項目及負擔方式由買賣雙方另以契約約定。</a:t>
          </a:r>
        </a:p>
        <a:p>
          <a:pPr algn="l">
            <a:lnSpc>
              <a:spcPct val="150000"/>
            </a:lnSpc>
          </a:pPr>
          <a:r>
            <a:rPr lang="zh-TW" altLang="zh-TW" sz="1200">
              <a:solidFill>
                <a:schemeClr val="dk1"/>
              </a:solidFill>
              <a:latin typeface="標楷體" pitchFamily="65" charset="-120"/>
              <a:ea typeface="標楷體" pitchFamily="65" charset="-120"/>
              <a:cs typeface="+mn-cs"/>
            </a:rPr>
            <a:t>※上述應納稅額僅為概算，正確稅額依稅捐稽徵處核發稅單之金額為準。</a:t>
          </a:r>
        </a:p>
        <a:p>
          <a:pPr algn="l"/>
          <a:r>
            <a:rPr lang="en-US" altLang="zh-TW" sz="1300">
              <a:solidFill>
                <a:schemeClr val="dk1"/>
              </a:solidFill>
              <a:latin typeface="標楷體" pitchFamily="65" charset="-120"/>
              <a:ea typeface="標楷體" pitchFamily="65" charset="-120"/>
              <a:cs typeface="+mn-cs"/>
            </a:rPr>
            <a:t>                           </a:t>
          </a:r>
          <a:endParaRPr lang="zh-TW" altLang="zh-TW" sz="1300">
            <a:solidFill>
              <a:schemeClr val="dk1"/>
            </a:solidFill>
            <a:latin typeface="標楷體" pitchFamily="65" charset="-120"/>
            <a:ea typeface="標楷體" pitchFamily="65" charset="-120"/>
            <a:cs typeface="+mn-cs"/>
          </a:endParaRPr>
        </a:p>
        <a:p>
          <a:endParaRPr lang="zh-TW" altLang="en-US" sz="1300">
            <a:latin typeface="標楷體" pitchFamily="65" charset="-120"/>
            <a:ea typeface="標楷體" pitchFamily="65" charset="-120"/>
          </a:endParaRPr>
        </a:p>
      </xdr:txBody>
    </xdr:sp>
    <xdr:clientData/>
  </xdr:twoCellAnchor>
  <xdr:twoCellAnchor>
    <xdr:from>
      <xdr:col>2</xdr:col>
      <xdr:colOff>190500</xdr:colOff>
      <xdr:row>20</xdr:row>
      <xdr:rowOff>60960</xdr:rowOff>
    </xdr:from>
    <xdr:to>
      <xdr:col>9</xdr:col>
      <xdr:colOff>494520</xdr:colOff>
      <xdr:row>20</xdr:row>
      <xdr:rowOff>60960</xdr:rowOff>
    </xdr:to>
    <xdr:cxnSp macro="">
      <xdr:nvCxnSpPr>
        <xdr:cNvPr id="7" name="直線接點 6">
          <a:extLst>
            <a:ext uri="{FF2B5EF4-FFF2-40B4-BE49-F238E27FC236}">
              <a16:creationId xmlns:a16="http://schemas.microsoft.com/office/drawing/2014/main" id="{00000000-0008-0000-0500-000007000000}"/>
            </a:ext>
          </a:extLst>
        </xdr:cNvPr>
        <xdr:cNvCxnSpPr/>
      </xdr:nvCxnSpPr>
      <xdr:spPr>
        <a:xfrm>
          <a:off x="1409700" y="4175760"/>
          <a:ext cx="471600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361950</xdr:colOff>
      <xdr:row>15</xdr:row>
      <xdr:rowOff>180975</xdr:rowOff>
    </xdr:from>
    <xdr:ext cx="914400" cy="264560"/>
    <xdr:sp macro="" textlink="">
      <xdr:nvSpPr>
        <xdr:cNvPr id="2" name="文字方塊 1">
          <a:extLst>
            <a:ext uri="{FF2B5EF4-FFF2-40B4-BE49-F238E27FC236}">
              <a16:creationId xmlns:a16="http://schemas.microsoft.com/office/drawing/2014/main" id="{00000000-0008-0000-0600-000002000000}"/>
            </a:ext>
          </a:extLst>
        </xdr:cNvPr>
        <xdr:cNvSpPr txBox="1"/>
      </xdr:nvSpPr>
      <xdr:spPr>
        <a:xfrm>
          <a:off x="8591550" y="3467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zh-TW" altLang="en-US" sz="1100"/>
        </a:p>
      </xdr:txBody>
    </xdr:sp>
    <xdr:clientData/>
  </xdr:oneCellAnchor>
  <xdr:twoCellAnchor>
    <xdr:from>
      <xdr:col>0</xdr:col>
      <xdr:colOff>11429</xdr:colOff>
      <xdr:row>0</xdr:row>
      <xdr:rowOff>99060</xdr:rowOff>
    </xdr:from>
    <xdr:to>
      <xdr:col>9</xdr:col>
      <xdr:colOff>579120</xdr:colOff>
      <xdr:row>2</xdr:row>
      <xdr:rowOff>99060</xdr:rowOff>
    </xdr:to>
    <xdr:grpSp>
      <xdr:nvGrpSpPr>
        <xdr:cNvPr id="3" name="群組 2">
          <a:extLst>
            <a:ext uri="{FF2B5EF4-FFF2-40B4-BE49-F238E27FC236}">
              <a16:creationId xmlns:a16="http://schemas.microsoft.com/office/drawing/2014/main" id="{00000000-0008-0000-0600-000003000000}"/>
            </a:ext>
          </a:extLst>
        </xdr:cNvPr>
        <xdr:cNvGrpSpPr/>
      </xdr:nvGrpSpPr>
      <xdr:grpSpPr>
        <a:xfrm>
          <a:off x="11429" y="99060"/>
          <a:ext cx="7330441" cy="495300"/>
          <a:chOff x="323849" y="152400"/>
          <a:chExt cx="6840000" cy="609600"/>
        </a:xfrm>
      </xdr:grpSpPr>
      <xdr:pic>
        <xdr:nvPicPr>
          <xdr:cNvPr id="4" name="圖片 3" descr="台大房屋.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tretch>
            <a:fillRect/>
          </a:stretch>
        </xdr:blipFill>
        <xdr:spPr>
          <a:xfrm>
            <a:off x="2611949" y="152400"/>
            <a:ext cx="2124261" cy="544945"/>
          </a:xfrm>
          <a:prstGeom prst="rect">
            <a:avLst/>
          </a:prstGeom>
        </xdr:spPr>
      </xdr:pic>
      <xdr:cxnSp macro="">
        <xdr:nvCxnSpPr>
          <xdr:cNvPr id="5" name="AutoShape 1">
            <a:extLst>
              <a:ext uri="{FF2B5EF4-FFF2-40B4-BE49-F238E27FC236}">
                <a16:creationId xmlns:a16="http://schemas.microsoft.com/office/drawing/2014/main" id="{00000000-0008-0000-0600-000005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xdr:colOff>
      <xdr:row>1</xdr:row>
      <xdr:rowOff>190501</xdr:rowOff>
    </xdr:from>
    <xdr:to>
      <xdr:col>10</xdr:col>
      <xdr:colOff>426720</xdr:colOff>
      <xdr:row>4</xdr:row>
      <xdr:rowOff>123825</xdr:rowOff>
    </xdr:to>
    <xdr:grpSp>
      <xdr:nvGrpSpPr>
        <xdr:cNvPr id="2" name="群組 1">
          <a:extLst>
            <a:ext uri="{FF2B5EF4-FFF2-40B4-BE49-F238E27FC236}">
              <a16:creationId xmlns:a16="http://schemas.microsoft.com/office/drawing/2014/main" id="{00000000-0008-0000-0700-000002000000}"/>
            </a:ext>
          </a:extLst>
        </xdr:cNvPr>
        <xdr:cNvGrpSpPr/>
      </xdr:nvGrpSpPr>
      <xdr:grpSpPr>
        <a:xfrm>
          <a:off x="26670" y="438151"/>
          <a:ext cx="7286625" cy="676274"/>
          <a:chOff x="323849" y="191883"/>
          <a:chExt cx="6840000" cy="570117"/>
        </a:xfrm>
      </xdr:grpSpPr>
      <xdr:pic>
        <xdr:nvPicPr>
          <xdr:cNvPr id="3" name="圖片 2" descr="台大房屋.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tretch>
            <a:fillRect/>
          </a:stretch>
        </xdr:blipFill>
        <xdr:spPr>
          <a:xfrm>
            <a:off x="2609167" y="191883"/>
            <a:ext cx="2127045" cy="504831"/>
          </a:xfrm>
          <a:prstGeom prst="rect">
            <a:avLst/>
          </a:prstGeom>
        </xdr:spPr>
      </xdr:pic>
      <xdr:cxnSp macro="">
        <xdr:nvCxnSpPr>
          <xdr:cNvPr id="4" name="AutoShape 1">
            <a:extLst>
              <a:ext uri="{FF2B5EF4-FFF2-40B4-BE49-F238E27FC236}">
                <a16:creationId xmlns:a16="http://schemas.microsoft.com/office/drawing/2014/main" id="{00000000-0008-0000-0700-000004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oneCellAnchor>
    <xdr:from>
      <xdr:col>0</xdr:col>
      <xdr:colOff>5715</xdr:colOff>
      <xdr:row>9</xdr:row>
      <xdr:rowOff>108585</xdr:rowOff>
    </xdr:from>
    <xdr:ext cx="7082790" cy="1192634"/>
    <xdr:sp macro="" textlink="">
      <xdr:nvSpPr>
        <xdr:cNvPr id="5" name="文字方塊 4">
          <a:extLst>
            <a:ext uri="{FF2B5EF4-FFF2-40B4-BE49-F238E27FC236}">
              <a16:creationId xmlns:a16="http://schemas.microsoft.com/office/drawing/2014/main" id="{00000000-0008-0000-0700-000005000000}"/>
            </a:ext>
          </a:extLst>
        </xdr:cNvPr>
        <xdr:cNvSpPr txBox="1"/>
      </xdr:nvSpPr>
      <xdr:spPr>
        <a:xfrm>
          <a:off x="5715" y="2280285"/>
          <a:ext cx="7082790" cy="11926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TW" altLang="en-US" sz="1350">
              <a:latin typeface="標楷體" pitchFamily="65" charset="-120"/>
              <a:ea typeface="標楷體" pitchFamily="65" charset="-120"/>
            </a:rPr>
            <a:t>增 建：</a:t>
          </a:r>
          <a:r>
            <a:rPr lang="zh-TW" altLang="zh-TW" sz="1200">
              <a:solidFill>
                <a:schemeClr val="tx1"/>
              </a:solidFill>
              <a:latin typeface="+mn-lt"/>
              <a:ea typeface="+mn-ea"/>
              <a:cs typeface="+mn-cs"/>
            </a:rPr>
            <a:t>□</a:t>
          </a:r>
          <a:r>
            <a:rPr lang="zh-TW" altLang="en-US" sz="1400">
              <a:latin typeface="標楷體" pitchFamily="65" charset="-120"/>
              <a:ea typeface="標楷體" pitchFamily="65" charset="-120"/>
            </a:rPr>
            <a:t>有　</a:t>
          </a:r>
          <a:r>
            <a:rPr lang="zh-TW" altLang="zh-TW" sz="1200">
              <a:solidFill>
                <a:schemeClr val="tx1"/>
              </a:solidFill>
              <a:latin typeface="+mn-lt"/>
              <a:ea typeface="+mn-ea"/>
              <a:cs typeface="+mn-cs"/>
            </a:rPr>
            <a:t>■</a:t>
          </a:r>
          <a:r>
            <a:rPr lang="zh-TW" altLang="en-US" sz="1400">
              <a:latin typeface="標楷體" pitchFamily="65" charset="-120"/>
              <a:ea typeface="標楷體" pitchFamily="65" charset="-120"/>
            </a:rPr>
            <a:t>無</a:t>
          </a:r>
          <a:r>
            <a:rPr lang="zh-TW" altLang="en-US" sz="1350">
              <a:latin typeface="標楷體" pitchFamily="65" charset="-120"/>
              <a:ea typeface="標楷體" pitchFamily="65" charset="-120"/>
            </a:rPr>
            <a:t>，包含□壹樓 </a:t>
          </a:r>
          <a:r>
            <a:rPr lang="zh-TW" altLang="zh-TW" sz="1200">
              <a:solidFill>
                <a:schemeClr val="tx1"/>
              </a:solidFill>
              <a:latin typeface="+mn-lt"/>
              <a:ea typeface="+mn-ea"/>
              <a:cs typeface="+mn-cs"/>
            </a:rPr>
            <a:t>□</a:t>
          </a:r>
          <a:r>
            <a:rPr lang="zh-TW" altLang="en-US" sz="1350">
              <a:latin typeface="標楷體" pitchFamily="65" charset="-120"/>
              <a:ea typeface="標楷體" pitchFamily="65" charset="-120"/>
            </a:rPr>
            <a:t>頂樓 □地下室 □夾層 □其他：</a:t>
          </a:r>
          <a:endParaRPr lang="en-US" altLang="zh-TW" sz="1350">
            <a:latin typeface="標楷體" pitchFamily="65" charset="-120"/>
            <a:ea typeface="標楷體" pitchFamily="65" charset="-120"/>
          </a:endParaRPr>
        </a:p>
        <a:p>
          <a:r>
            <a:rPr lang="zh-TW" altLang="en-US" sz="1350">
              <a:latin typeface="標楷體" pitchFamily="65" charset="-120"/>
              <a:ea typeface="標楷體" pitchFamily="65" charset="-120"/>
            </a:rPr>
            <a:t>並隨同主建物移交</a:t>
          </a:r>
          <a:endParaRPr lang="en-US" altLang="zh-TW" sz="1350">
            <a:latin typeface="標楷體" pitchFamily="65" charset="-120"/>
            <a:ea typeface="標楷體" pitchFamily="65" charset="-120"/>
          </a:endParaRPr>
        </a:p>
        <a:p>
          <a:r>
            <a:rPr lang="zh-TW" altLang="en-US" sz="1350">
              <a:latin typeface="標楷體" pitchFamily="65" charset="-120"/>
              <a:ea typeface="標楷體" pitchFamily="65" charset="-120"/>
            </a:rPr>
            <a:t> 　　  </a:t>
          </a:r>
          <a:r>
            <a:rPr lang="zh-TW" altLang="en-US" sz="1200">
              <a:latin typeface="標楷體" pitchFamily="65" charset="-120"/>
              <a:ea typeface="標楷體" pitchFamily="65" charset="-120"/>
            </a:rPr>
            <a:t>■</a:t>
          </a:r>
          <a:r>
            <a:rPr lang="zh-TW" altLang="en-US" sz="1350">
              <a:latin typeface="標楷體" pitchFamily="65" charset="-120"/>
              <a:ea typeface="標楷體" pitchFamily="65" charset="-120"/>
            </a:rPr>
            <a:t>有　□無權利證明文件或規約記載</a:t>
          </a:r>
          <a:endParaRPr lang="en-US" altLang="zh-TW" sz="1350">
            <a:latin typeface="標楷體" pitchFamily="65" charset="-120"/>
            <a:ea typeface="標楷體" pitchFamily="65" charset="-120"/>
          </a:endParaRPr>
        </a:p>
        <a:p>
          <a:endParaRPr lang="en-US" altLang="zh-TW" sz="1350">
            <a:latin typeface="標楷體" pitchFamily="65" charset="-120"/>
            <a:ea typeface="標楷體" pitchFamily="65" charset="-120"/>
          </a:endParaRPr>
        </a:p>
        <a:p>
          <a:r>
            <a:rPr lang="zh-TW" altLang="en-US" sz="1200">
              <a:latin typeface="標楷體" pitchFamily="65" charset="-120"/>
              <a:ea typeface="標楷體" pitchFamily="65" charset="-120"/>
            </a:rPr>
            <a:t>登記面積：</a:t>
          </a:r>
          <a:r>
            <a:rPr lang="en-US" altLang="zh-TW" sz="1200">
              <a:latin typeface="標楷體" pitchFamily="65" charset="-120"/>
              <a:ea typeface="標楷體" pitchFamily="65" charset="-120"/>
            </a:rPr>
            <a:t>(</a:t>
          </a:r>
          <a:r>
            <a:rPr lang="zh-TW" altLang="en-US" sz="1200">
              <a:latin typeface="標楷體" pitchFamily="65" charset="-120"/>
              <a:ea typeface="標楷體" pitchFamily="65" charset="-120"/>
            </a:rPr>
            <a:t>下列記載如有未詳盡者，依地政機關登記簿謄本記載為準</a:t>
          </a:r>
          <a:r>
            <a:rPr lang="en-US" altLang="zh-TW" sz="1200">
              <a:latin typeface="標楷體" pitchFamily="65" charset="-120"/>
              <a:ea typeface="標楷體" pitchFamily="65" charset="-120"/>
            </a:rPr>
            <a:t>) </a:t>
          </a:r>
          <a:r>
            <a:rPr lang="zh-TW" altLang="en-US" sz="1200">
              <a:latin typeface="標楷體" pitchFamily="65" charset="-120"/>
              <a:ea typeface="標楷體" pitchFamily="65" charset="-120"/>
            </a:rPr>
            <a:t>每平方公尺</a:t>
          </a:r>
          <a:r>
            <a:rPr lang="en-US" altLang="zh-TW" sz="1200">
              <a:latin typeface="標楷體" pitchFamily="65" charset="-120"/>
              <a:ea typeface="標楷體" pitchFamily="65" charset="-120"/>
            </a:rPr>
            <a:t>(㎡)=0.3025</a:t>
          </a:r>
          <a:r>
            <a:rPr lang="zh-TW" altLang="en-US" sz="1200">
              <a:latin typeface="標楷體" pitchFamily="65" charset="-120"/>
              <a:ea typeface="標楷體" pitchFamily="65" charset="-120"/>
            </a:rPr>
            <a:t>坪</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47625</xdr:colOff>
      <xdr:row>3</xdr:row>
      <xdr:rowOff>190500</xdr:rowOff>
    </xdr:to>
    <xdr:grpSp>
      <xdr:nvGrpSpPr>
        <xdr:cNvPr id="8" name="群組 7">
          <a:extLst>
            <a:ext uri="{FF2B5EF4-FFF2-40B4-BE49-F238E27FC236}">
              <a16:creationId xmlns:a16="http://schemas.microsoft.com/office/drawing/2014/main" id="{00000000-0008-0000-0800-000008000000}"/>
            </a:ext>
          </a:extLst>
        </xdr:cNvPr>
        <xdr:cNvGrpSpPr/>
      </xdr:nvGrpSpPr>
      <xdr:grpSpPr>
        <a:xfrm>
          <a:off x="0" y="247650"/>
          <a:ext cx="7248525" cy="685800"/>
          <a:chOff x="323849" y="152400"/>
          <a:chExt cx="6840000" cy="609600"/>
        </a:xfrm>
      </xdr:grpSpPr>
      <xdr:pic>
        <xdr:nvPicPr>
          <xdr:cNvPr id="9" name="圖片 8" descr="台大房屋.jpg">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cstate="print"/>
          <a:stretch>
            <a:fillRect/>
          </a:stretch>
        </xdr:blipFill>
        <xdr:spPr>
          <a:xfrm>
            <a:off x="2615906" y="152400"/>
            <a:ext cx="2253983" cy="569407"/>
          </a:xfrm>
          <a:prstGeom prst="rect">
            <a:avLst/>
          </a:prstGeom>
        </xdr:spPr>
      </xdr:pic>
      <xdr:cxnSp macro="">
        <xdr:nvCxnSpPr>
          <xdr:cNvPr id="10" name="AutoShape 1">
            <a:extLst>
              <a:ext uri="{FF2B5EF4-FFF2-40B4-BE49-F238E27FC236}">
                <a16:creationId xmlns:a16="http://schemas.microsoft.com/office/drawing/2014/main" id="{00000000-0008-0000-0800-00000A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twoCellAnchor>
    <xdr:from>
      <xdr:col>4</xdr:col>
      <xdr:colOff>655320</xdr:colOff>
      <xdr:row>5</xdr:row>
      <xdr:rowOff>91441</xdr:rowOff>
    </xdr:from>
    <xdr:to>
      <xdr:col>7</xdr:col>
      <xdr:colOff>441960</xdr:colOff>
      <xdr:row>6</xdr:row>
      <xdr:rowOff>160020</xdr:rowOff>
    </xdr:to>
    <xdr:sp macro="" textlink="">
      <xdr:nvSpPr>
        <xdr:cNvPr id="11" name="WordArt 71">
          <a:extLst>
            <a:ext uri="{FF2B5EF4-FFF2-40B4-BE49-F238E27FC236}">
              <a16:creationId xmlns:a16="http://schemas.microsoft.com/office/drawing/2014/main" id="{00000000-0008-0000-0800-00000B000000}"/>
            </a:ext>
          </a:extLst>
        </xdr:cNvPr>
        <xdr:cNvSpPr>
          <a:spLocks noChangeArrowheads="1" noChangeShapeType="1" noTextEdit="1"/>
        </xdr:cNvSpPr>
      </xdr:nvSpPr>
      <xdr:spPr bwMode="auto">
        <a:xfrm>
          <a:off x="2598420" y="1348741"/>
          <a:ext cx="1844040" cy="320039"/>
        </a:xfrm>
        <a:prstGeom prst="rect">
          <a:avLst/>
        </a:prstGeom>
      </xdr:spPr>
      <xdr:txBody>
        <a:bodyPr wrap="none" fromWordArt="1">
          <a:prstTxWarp prst="textPlain">
            <a:avLst>
              <a:gd name="adj" fmla="val 50000"/>
            </a:avLst>
          </a:prstTxWarp>
        </a:bodyPr>
        <a:lstStyle/>
        <a:p>
          <a:pPr algn="ctr" rtl="0"/>
          <a:r>
            <a:rPr lang="zh-TW" altLang="en-US" sz="3600" kern="10" spc="0">
              <a:ln w="19050">
                <a:noFill/>
                <a:round/>
                <a:headEnd/>
                <a:tailEnd/>
              </a:ln>
              <a:solidFill>
                <a:sysClr val="windowText" lastClr="000000"/>
              </a:solidFill>
              <a:effectLst>
                <a:outerShdw dist="35921" dir="2700000" algn="ctr" rotWithShape="0">
                  <a:srgbClr val="FFFFFF"/>
                </a:outerShdw>
              </a:effectLst>
              <a:latin typeface="標楷體" pitchFamily="65" charset="-120"/>
              <a:ea typeface="標楷體" pitchFamily="65" charset="-120"/>
              <a:cs typeface="超研澤特明" pitchFamily="49" charset="-120"/>
            </a:rPr>
            <a:t>產權調查表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1</xdr:colOff>
      <xdr:row>3</xdr:row>
      <xdr:rowOff>190500</xdr:rowOff>
    </xdr:to>
    <xdr:grpSp>
      <xdr:nvGrpSpPr>
        <xdr:cNvPr id="8" name="群組 7">
          <a:extLst>
            <a:ext uri="{FF2B5EF4-FFF2-40B4-BE49-F238E27FC236}">
              <a16:creationId xmlns:a16="http://schemas.microsoft.com/office/drawing/2014/main" id="{00000000-0008-0000-0900-000008000000}"/>
            </a:ext>
          </a:extLst>
        </xdr:cNvPr>
        <xdr:cNvGrpSpPr/>
      </xdr:nvGrpSpPr>
      <xdr:grpSpPr>
        <a:xfrm>
          <a:off x="0" y="247650"/>
          <a:ext cx="7524751" cy="685800"/>
          <a:chOff x="323849" y="152400"/>
          <a:chExt cx="6840000" cy="609600"/>
        </a:xfrm>
      </xdr:grpSpPr>
      <xdr:pic>
        <xdr:nvPicPr>
          <xdr:cNvPr id="9" name="圖片 8" descr="台大房屋.jpg">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1" cstate="print"/>
          <a:stretch>
            <a:fillRect/>
          </a:stretch>
        </xdr:blipFill>
        <xdr:spPr>
          <a:xfrm>
            <a:off x="2613993" y="152400"/>
            <a:ext cx="2122218" cy="576105"/>
          </a:xfrm>
          <a:prstGeom prst="rect">
            <a:avLst/>
          </a:prstGeom>
        </xdr:spPr>
      </xdr:pic>
      <xdr:cxnSp macro="">
        <xdr:nvCxnSpPr>
          <xdr:cNvPr id="10" name="AutoShape 1">
            <a:extLst>
              <a:ext uri="{FF2B5EF4-FFF2-40B4-BE49-F238E27FC236}">
                <a16:creationId xmlns:a16="http://schemas.microsoft.com/office/drawing/2014/main" id="{00000000-0008-0000-0900-00000A000000}"/>
              </a:ext>
            </a:extLst>
          </xdr:cNvPr>
          <xdr:cNvCxnSpPr>
            <a:cxnSpLocks noChangeShapeType="1"/>
          </xdr:cNvCxnSpPr>
        </xdr:nvCxnSpPr>
        <xdr:spPr bwMode="auto">
          <a:xfrm>
            <a:off x="323849" y="762000"/>
            <a:ext cx="6840000" cy="0"/>
          </a:xfrm>
          <a:prstGeom prst="straightConnector1">
            <a:avLst/>
          </a:prstGeom>
          <a:noFill/>
          <a:ln w="25400">
            <a:solidFill>
              <a:srgbClr val="F79646"/>
            </a:solidFill>
            <a:round/>
            <a:headEnd/>
            <a:tailEnd/>
          </a:ln>
          <a:effectLst/>
        </xdr:spPr>
      </xdr:cxnSp>
    </xdr:grp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dimension ref="A1:R31"/>
  <sheetViews>
    <sheetView tabSelected="1" workbookViewId="0">
      <selection activeCell="O12" sqref="O12"/>
    </sheetView>
  </sheetViews>
  <sheetFormatPr defaultColWidth="9" defaultRowHeight="16.5"/>
  <cols>
    <col min="1" max="1" width="11.375" customWidth="1"/>
    <col min="2" max="2" width="16.125" bestFit="1" customWidth="1"/>
    <col min="3" max="3" width="3.75" customWidth="1"/>
    <col min="4" max="4" width="9.5" customWidth="1"/>
    <col min="5" max="7" width="8.5" customWidth="1"/>
    <col min="8" max="8" width="12.5" customWidth="1"/>
    <col min="9" max="9" width="11" style="20" customWidth="1"/>
    <col min="15" max="15" width="11.125" style="20" customWidth="1"/>
    <col min="16" max="16" width="3.25" customWidth="1"/>
    <col min="17" max="17" width="16.875" customWidth="1"/>
    <col min="18" max="18" width="17.375" style="20" customWidth="1"/>
  </cols>
  <sheetData>
    <row r="1" spans="1:18">
      <c r="A1" t="s">
        <v>203</v>
      </c>
      <c r="B1" s="133" t="s">
        <v>356</v>
      </c>
      <c r="H1" t="s">
        <v>270</v>
      </c>
      <c r="I1" s="135">
        <v>3</v>
      </c>
    </row>
    <row r="2" spans="1:18">
      <c r="A2" t="s">
        <v>201</v>
      </c>
      <c r="B2" s="158" t="s">
        <v>347</v>
      </c>
      <c r="C2" s="158"/>
      <c r="D2" s="158"/>
      <c r="E2" s="158"/>
      <c r="F2" s="20"/>
      <c r="G2" s="20"/>
      <c r="J2" t="s">
        <v>279</v>
      </c>
    </row>
    <row r="3" spans="1:18" ht="17.25" thickBot="1">
      <c r="A3" t="s">
        <v>197</v>
      </c>
      <c r="B3" s="133" t="s">
        <v>362</v>
      </c>
    </row>
    <row r="4" spans="1:18">
      <c r="A4" t="s">
        <v>196</v>
      </c>
      <c r="B4" s="133" t="s">
        <v>345</v>
      </c>
      <c r="E4" s="137"/>
      <c r="F4" s="138"/>
      <c r="G4" s="138"/>
      <c r="H4" t="s">
        <v>189</v>
      </c>
      <c r="I4" s="135"/>
      <c r="N4" s="161" t="s">
        <v>257</v>
      </c>
      <c r="O4" s="162"/>
      <c r="Q4" s="161" t="s">
        <v>259</v>
      </c>
      <c r="R4" s="162"/>
    </row>
    <row r="5" spans="1:18">
      <c r="A5" t="s">
        <v>195</v>
      </c>
      <c r="B5" s="135">
        <v>1620</v>
      </c>
      <c r="C5" s="20"/>
      <c r="F5" s="138"/>
      <c r="G5" s="138"/>
      <c r="H5" t="s">
        <v>249</v>
      </c>
      <c r="I5" s="135" t="s">
        <v>359</v>
      </c>
      <c r="N5" s="60" t="s">
        <v>202</v>
      </c>
      <c r="O5" s="142" t="s">
        <v>342</v>
      </c>
      <c r="Q5" s="60" t="s">
        <v>181</v>
      </c>
      <c r="R5" s="63">
        <v>587535</v>
      </c>
    </row>
    <row r="6" spans="1:18">
      <c r="A6" t="s">
        <v>317</v>
      </c>
      <c r="B6" s="110">
        <f>D6*0.3025</f>
        <v>30.988099999999999</v>
      </c>
      <c r="C6" t="s">
        <v>321</v>
      </c>
      <c r="D6" s="132">
        <v>102.44</v>
      </c>
      <c r="E6" s="137" t="s">
        <v>301</v>
      </c>
      <c r="H6" t="s">
        <v>250</v>
      </c>
      <c r="I6" s="135">
        <v>40</v>
      </c>
      <c r="N6" s="60" t="s">
        <v>200</v>
      </c>
      <c r="O6" s="142" t="s">
        <v>349</v>
      </c>
      <c r="Q6" s="60" t="s">
        <v>179</v>
      </c>
      <c r="R6" s="63">
        <v>282477</v>
      </c>
    </row>
    <row r="7" spans="1:18">
      <c r="A7" t="s">
        <v>192</v>
      </c>
      <c r="B7" s="131"/>
      <c r="C7" t="s">
        <v>321</v>
      </c>
      <c r="E7" s="137"/>
      <c r="H7" t="s">
        <v>251</v>
      </c>
      <c r="I7" s="135" t="s">
        <v>360</v>
      </c>
      <c r="N7" s="60" t="s">
        <v>183</v>
      </c>
      <c r="O7" s="142">
        <v>392</v>
      </c>
      <c r="Q7" s="60" t="s">
        <v>177</v>
      </c>
      <c r="R7" s="142" t="s">
        <v>351</v>
      </c>
    </row>
    <row r="8" spans="1:18">
      <c r="A8" t="s">
        <v>318</v>
      </c>
      <c r="B8" s="131">
        <f>D8*0.3025</f>
        <v>3.17625</v>
      </c>
      <c r="C8" t="s">
        <v>321</v>
      </c>
      <c r="D8" s="157">
        <v>10.5</v>
      </c>
      <c r="E8" s="137" t="s">
        <v>301</v>
      </c>
      <c r="F8" s="137"/>
      <c r="G8" s="137"/>
      <c r="H8" t="s">
        <v>167</v>
      </c>
      <c r="I8" s="158" t="s">
        <v>354</v>
      </c>
      <c r="J8" s="158"/>
      <c r="N8" s="60" t="s">
        <v>194</v>
      </c>
      <c r="O8" s="111">
        <v>2216.86</v>
      </c>
      <c r="Q8" s="60" t="s">
        <v>175</v>
      </c>
      <c r="R8" s="142">
        <v>134000</v>
      </c>
    </row>
    <row r="9" spans="1:18">
      <c r="A9" t="s">
        <v>319</v>
      </c>
      <c r="B9" s="110">
        <f>+D9*0.3025</f>
        <v>0</v>
      </c>
      <c r="C9" t="s">
        <v>321</v>
      </c>
      <c r="D9" s="133"/>
      <c r="E9" s="137" t="s">
        <v>301</v>
      </c>
      <c r="F9" s="137"/>
      <c r="G9" s="137"/>
      <c r="H9" t="s">
        <v>166</v>
      </c>
      <c r="I9" s="152">
        <f>K9*B16</f>
        <v>2783.1064800000004</v>
      </c>
      <c r="J9" t="s">
        <v>324</v>
      </c>
      <c r="K9" s="133">
        <v>60</v>
      </c>
      <c r="L9" t="s">
        <v>325</v>
      </c>
      <c r="N9" s="60" t="s">
        <v>260</v>
      </c>
      <c r="O9" s="63">
        <v>41</v>
      </c>
      <c r="Q9" s="60" t="s">
        <v>173</v>
      </c>
      <c r="R9" s="142">
        <v>57900</v>
      </c>
    </row>
    <row r="10" spans="1:18">
      <c r="A10" t="s">
        <v>190</v>
      </c>
      <c r="B10" s="110">
        <f>D11/G11*F11*0.3025</f>
        <v>12.220758</v>
      </c>
      <c r="C10" t="s">
        <v>321</v>
      </c>
      <c r="E10" s="137"/>
      <c r="F10" s="138" t="s">
        <v>322</v>
      </c>
      <c r="G10" s="138" t="s">
        <v>323</v>
      </c>
      <c r="H10" t="s">
        <v>253</v>
      </c>
      <c r="I10" s="135"/>
      <c r="N10" s="60" t="s">
        <v>261</v>
      </c>
      <c r="O10" s="63">
        <v>6708</v>
      </c>
      <c r="Q10" s="60" t="s">
        <v>171</v>
      </c>
      <c r="R10" s="144" t="s">
        <v>350</v>
      </c>
    </row>
    <row r="11" spans="1:18" ht="17.25" thickBot="1">
      <c r="A11">
        <v>1</v>
      </c>
      <c r="B11" s="131"/>
      <c r="C11" t="s">
        <v>321</v>
      </c>
      <c r="D11" s="157">
        <v>2019.96</v>
      </c>
      <c r="E11" s="137" t="s">
        <v>301</v>
      </c>
      <c r="F11" s="135">
        <v>1</v>
      </c>
      <c r="G11" s="135">
        <v>50</v>
      </c>
      <c r="H11" t="s">
        <v>254</v>
      </c>
      <c r="I11" s="135"/>
      <c r="J11" t="s">
        <v>326</v>
      </c>
      <c r="N11" s="61" t="s">
        <v>188</v>
      </c>
      <c r="O11" s="143" t="s">
        <v>363</v>
      </c>
      <c r="Q11" s="60" t="s">
        <v>169</v>
      </c>
      <c r="R11" s="142">
        <v>110.9</v>
      </c>
    </row>
    <row r="12" spans="1:18" ht="17.25" thickBot="1">
      <c r="A12" t="s">
        <v>333</v>
      </c>
      <c r="B12" s="131"/>
      <c r="C12" t="s">
        <v>321</v>
      </c>
      <c r="D12" s="133"/>
      <c r="E12" s="137" t="s">
        <v>301</v>
      </c>
      <c r="F12" s="135"/>
      <c r="G12" s="135"/>
      <c r="H12" t="s">
        <v>165</v>
      </c>
      <c r="I12" s="158" t="s">
        <v>358</v>
      </c>
      <c r="J12" s="158"/>
      <c r="K12" s="158"/>
      <c r="Q12" s="60" t="s">
        <v>206</v>
      </c>
      <c r="R12" s="63">
        <f>R5</f>
        <v>587535</v>
      </c>
    </row>
    <row r="13" spans="1:18" ht="17.25" thickBot="1">
      <c r="A13">
        <v>3</v>
      </c>
      <c r="B13" s="131" t="e">
        <f t="shared" ref="B13" si="0">+D13*0.3025/G13*F13</f>
        <v>#DIV/0!</v>
      </c>
      <c r="C13" t="s">
        <v>321</v>
      </c>
      <c r="D13" s="133"/>
      <c r="E13" s="137" t="s">
        <v>301</v>
      </c>
      <c r="F13" s="135"/>
      <c r="G13" s="135"/>
      <c r="H13" t="s">
        <v>164</v>
      </c>
      <c r="I13" s="158" t="s">
        <v>348</v>
      </c>
      <c r="J13" s="158"/>
      <c r="K13" s="158"/>
      <c r="N13" s="161" t="s">
        <v>258</v>
      </c>
      <c r="O13" s="162"/>
      <c r="Q13" s="61" t="s">
        <v>207</v>
      </c>
      <c r="R13" s="63">
        <f>R6</f>
        <v>282477</v>
      </c>
    </row>
    <row r="14" spans="1:18" ht="17.25" thickBot="1">
      <c r="A14" t="s">
        <v>186</v>
      </c>
      <c r="B14" s="110">
        <f>D14/G14*F14*0.3025</f>
        <v>4.0987784958258802</v>
      </c>
      <c r="C14" t="s">
        <v>321</v>
      </c>
      <c r="D14" s="133">
        <v>2216.86</v>
      </c>
      <c r="E14" s="137" t="s">
        <v>301</v>
      </c>
      <c r="F14" s="135">
        <v>41</v>
      </c>
      <c r="G14" s="135">
        <v>6708</v>
      </c>
      <c r="H14" t="s">
        <v>163</v>
      </c>
      <c r="I14" s="158"/>
      <c r="J14" s="158"/>
      <c r="K14" s="158"/>
      <c r="N14" s="60" t="s">
        <v>199</v>
      </c>
      <c r="O14" s="142">
        <v>603</v>
      </c>
    </row>
    <row r="15" spans="1:18" ht="17.25" thickBot="1">
      <c r="A15" t="s">
        <v>320</v>
      </c>
      <c r="B15" s="110">
        <f>+B14/G15*F15</f>
        <v>1.02469462395647</v>
      </c>
      <c r="C15" t="s">
        <v>321</v>
      </c>
      <c r="F15" s="135">
        <v>1</v>
      </c>
      <c r="G15" s="135">
        <v>4</v>
      </c>
      <c r="H15" t="s">
        <v>147</v>
      </c>
      <c r="I15" s="158" t="s">
        <v>355</v>
      </c>
      <c r="J15" s="158"/>
      <c r="K15" s="158"/>
      <c r="N15" s="61" t="s">
        <v>277</v>
      </c>
      <c r="O15" s="143">
        <v>4</v>
      </c>
      <c r="Q15" s="161" t="s">
        <v>225</v>
      </c>
      <c r="R15" s="162"/>
    </row>
    <row r="16" spans="1:18">
      <c r="A16" t="s">
        <v>187</v>
      </c>
      <c r="B16" s="110">
        <f>B6+B7+B8+B9+B10</f>
        <v>46.385108000000002</v>
      </c>
      <c r="C16" t="s">
        <v>321</v>
      </c>
      <c r="H16" t="s">
        <v>162</v>
      </c>
      <c r="I16" s="158"/>
      <c r="J16" s="158"/>
      <c r="K16" s="158"/>
      <c r="Q16" s="60" t="s">
        <v>329</v>
      </c>
      <c r="R16" s="63"/>
    </row>
    <row r="17" spans="1:18">
      <c r="A17" t="s">
        <v>273</v>
      </c>
      <c r="B17" s="134" t="s">
        <v>352</v>
      </c>
      <c r="C17" s="82"/>
      <c r="H17" t="s">
        <v>158</v>
      </c>
      <c r="N17" s="159" t="s">
        <v>327</v>
      </c>
      <c r="O17" s="160"/>
      <c r="Q17" s="60" t="s">
        <v>198</v>
      </c>
      <c r="R17" s="63"/>
    </row>
    <row r="18" spans="1:18">
      <c r="A18" t="s">
        <v>274</v>
      </c>
      <c r="B18" s="154">
        <v>2.95</v>
      </c>
      <c r="C18" s="20"/>
      <c r="H18" s="20"/>
      <c r="N18" s="148" t="s">
        <v>328</v>
      </c>
      <c r="O18" s="150">
        <v>605</v>
      </c>
      <c r="Q18" s="60" t="s">
        <v>184</v>
      </c>
      <c r="R18" s="144"/>
    </row>
    <row r="19" spans="1:18">
      <c r="A19" t="s">
        <v>168</v>
      </c>
      <c r="B19" s="135">
        <v>2</v>
      </c>
      <c r="C19" s="20"/>
      <c r="H19" s="20"/>
      <c r="N19" s="148"/>
      <c r="O19" s="150"/>
      <c r="Q19" s="60" t="s">
        <v>76</v>
      </c>
      <c r="R19" s="63"/>
    </row>
    <row r="20" spans="1:18">
      <c r="A20" t="s">
        <v>178</v>
      </c>
      <c r="B20" s="135" t="s">
        <v>338</v>
      </c>
      <c r="C20" s="20"/>
      <c r="H20" s="20"/>
      <c r="N20" s="149"/>
      <c r="O20" s="151"/>
      <c r="Q20" s="60" t="s">
        <v>331</v>
      </c>
    </row>
    <row r="21" spans="1:18" ht="17.25" thickBot="1">
      <c r="A21" t="s">
        <v>185</v>
      </c>
      <c r="B21" s="134" t="s">
        <v>339</v>
      </c>
      <c r="C21" s="82"/>
      <c r="H21" s="20"/>
      <c r="Q21" s="61" t="s">
        <v>193</v>
      </c>
      <c r="R21" s="143"/>
    </row>
    <row r="22" spans="1:18">
      <c r="A22" t="s">
        <v>174</v>
      </c>
      <c r="B22" s="135">
        <v>31</v>
      </c>
      <c r="C22" s="20"/>
      <c r="H22" t="s">
        <v>204</v>
      </c>
      <c r="I22" s="20" t="s">
        <v>60</v>
      </c>
    </row>
    <row r="23" spans="1:18">
      <c r="A23" t="s">
        <v>252</v>
      </c>
      <c r="B23" s="135" t="s">
        <v>357</v>
      </c>
      <c r="C23" s="20"/>
    </row>
    <row r="24" spans="1:18">
      <c r="A24" t="s">
        <v>255</v>
      </c>
      <c r="B24" s="136" t="s">
        <v>353</v>
      </c>
      <c r="C24" s="62"/>
    </row>
    <row r="25" spans="1:18">
      <c r="A25" t="s">
        <v>182</v>
      </c>
      <c r="B25" s="135">
        <v>8</v>
      </c>
      <c r="C25" s="20"/>
    </row>
    <row r="26" spans="1:18">
      <c r="A26" t="s">
        <v>180</v>
      </c>
      <c r="B26" s="135" t="s">
        <v>340</v>
      </c>
      <c r="C26" s="20"/>
    </row>
    <row r="27" spans="1:18">
      <c r="A27" t="s">
        <v>176</v>
      </c>
      <c r="B27" s="135" t="s">
        <v>336</v>
      </c>
      <c r="C27" s="20"/>
    </row>
    <row r="28" spans="1:18">
      <c r="A28" t="s">
        <v>172</v>
      </c>
      <c r="B28" s="135" t="s">
        <v>341</v>
      </c>
    </row>
    <row r="29" spans="1:18">
      <c r="A29" t="s">
        <v>170</v>
      </c>
      <c r="B29" s="133">
        <v>1</v>
      </c>
    </row>
    <row r="30" spans="1:18">
      <c r="A30" t="s">
        <v>299</v>
      </c>
      <c r="B30" s="141">
        <f>B10/(B6+B7+B8+B10)</f>
        <v>0.26346296315619228</v>
      </c>
    </row>
    <row r="31" spans="1:18">
      <c r="A31" t="s">
        <v>343</v>
      </c>
      <c r="B31" s="135"/>
    </row>
  </sheetData>
  <mergeCells count="12">
    <mergeCell ref="B2:E2"/>
    <mergeCell ref="I8:J8"/>
    <mergeCell ref="I12:K12"/>
    <mergeCell ref="I13:K13"/>
    <mergeCell ref="I14:K14"/>
    <mergeCell ref="I16:K16"/>
    <mergeCell ref="N17:O17"/>
    <mergeCell ref="N4:O4"/>
    <mergeCell ref="N13:O13"/>
    <mergeCell ref="Q15:R15"/>
    <mergeCell ref="Q4:R4"/>
    <mergeCell ref="I15:K15"/>
  </mergeCells>
  <phoneticPr fontId="1" type="noConversion"/>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工作表10"/>
  <dimension ref="A8:J27"/>
  <sheetViews>
    <sheetView topLeftCell="A2" workbookViewId="0">
      <selection activeCell="L21" sqref="L21"/>
    </sheetView>
  </sheetViews>
  <sheetFormatPr defaultColWidth="9" defaultRowHeight="19.5"/>
  <cols>
    <col min="1" max="1" width="5.375" style="4" customWidth="1"/>
    <col min="2" max="2" width="14.875" style="4" customWidth="1"/>
    <col min="3" max="3" width="13.375" style="4" customWidth="1"/>
    <col min="4" max="4" width="9" style="4"/>
    <col min="5" max="5" width="4.5" style="4" customWidth="1"/>
    <col min="6" max="6" width="8" style="4" customWidth="1"/>
    <col min="7" max="7" width="8.5" style="4" customWidth="1"/>
    <col min="8" max="8" width="12.25" style="4" customWidth="1"/>
    <col min="9" max="9" width="11.875" style="4" customWidth="1"/>
    <col min="10" max="10" width="11" style="4" customWidth="1"/>
    <col min="11" max="16384" width="9" style="4"/>
  </cols>
  <sheetData>
    <row r="8" spans="2:8" ht="21.95" customHeight="1">
      <c r="B8" s="4" t="s">
        <v>96</v>
      </c>
    </row>
    <row r="9" spans="2:8" ht="35.1" customHeight="1">
      <c r="B9" s="4" t="s">
        <v>330</v>
      </c>
      <c r="C9" s="31">
        <f>連結!R16</f>
        <v>0</v>
      </c>
    </row>
    <row r="10" spans="2:8" ht="35.1" customHeight="1">
      <c r="B10" s="4" t="s">
        <v>97</v>
      </c>
      <c r="C10" s="26">
        <f>連結!B5</f>
        <v>1620</v>
      </c>
    </row>
    <row r="11" spans="2:8" ht="35.1" customHeight="1">
      <c r="B11" s="4" t="s">
        <v>98</v>
      </c>
    </row>
    <row r="12" spans="2:8" ht="21.95" customHeight="1">
      <c r="B12" s="4" t="s">
        <v>21</v>
      </c>
      <c r="D12" s="4" t="s">
        <v>16</v>
      </c>
      <c r="G12" s="4" t="s">
        <v>20</v>
      </c>
      <c r="H12" s="50">
        <v>0.1</v>
      </c>
    </row>
    <row r="13" spans="2:8" ht="21.95" customHeight="1">
      <c r="B13" s="4" t="s">
        <v>22</v>
      </c>
      <c r="D13" s="4" t="s">
        <v>17</v>
      </c>
      <c r="G13" s="4" t="s">
        <v>20</v>
      </c>
      <c r="H13" s="50">
        <v>0.1</v>
      </c>
    </row>
    <row r="14" spans="2:8" ht="21.95" customHeight="1">
      <c r="B14" s="4" t="s">
        <v>23</v>
      </c>
      <c r="D14" s="4" t="s">
        <v>18</v>
      </c>
      <c r="G14" s="4" t="s">
        <v>20</v>
      </c>
      <c r="H14" s="50">
        <v>0.1</v>
      </c>
    </row>
    <row r="15" spans="2:8" ht="21.95" customHeight="1">
      <c r="B15" s="4" t="s">
        <v>24</v>
      </c>
      <c r="D15" s="4" t="s">
        <v>19</v>
      </c>
      <c r="G15" s="4" t="s">
        <v>20</v>
      </c>
      <c r="H15" s="50">
        <v>0.7</v>
      </c>
    </row>
    <row r="16" spans="2:8" ht="21.95" customHeight="1"/>
    <row r="17" spans="1:10" ht="25.5" customHeight="1">
      <c r="A17" s="4" t="s">
        <v>99</v>
      </c>
    </row>
    <row r="18" spans="1:10" ht="17.45" customHeight="1">
      <c r="A18" s="289" t="s">
        <v>74</v>
      </c>
      <c r="B18" s="289"/>
      <c r="C18" s="289" t="s">
        <v>75</v>
      </c>
      <c r="D18" s="289" t="s">
        <v>76</v>
      </c>
      <c r="E18" s="289"/>
      <c r="F18" s="302" t="s">
        <v>332</v>
      </c>
      <c r="G18" s="302"/>
      <c r="H18" s="289" t="s">
        <v>77</v>
      </c>
      <c r="I18" s="289" t="s">
        <v>78</v>
      </c>
      <c r="J18" s="289" t="s">
        <v>79</v>
      </c>
    </row>
    <row r="19" spans="1:10" ht="17.45" customHeight="1">
      <c r="A19" s="289"/>
      <c r="B19" s="289"/>
      <c r="C19" s="289"/>
      <c r="D19" s="289"/>
      <c r="E19" s="289"/>
      <c r="F19" s="302"/>
      <c r="G19" s="302"/>
      <c r="H19" s="289"/>
      <c r="I19" s="289"/>
      <c r="J19" s="289"/>
    </row>
    <row r="20" spans="1:10" ht="16.5" customHeight="1">
      <c r="A20" s="289">
        <f>+連結!R17</f>
        <v>0</v>
      </c>
      <c r="B20" s="289"/>
      <c r="C20" s="317">
        <f>+連結!R18</f>
        <v>0</v>
      </c>
      <c r="D20" s="316">
        <f>+連結!R19</f>
        <v>0</v>
      </c>
      <c r="E20" s="316"/>
      <c r="F20" s="318">
        <f>+連結!R20</f>
        <v>0</v>
      </c>
      <c r="G20" s="318"/>
      <c r="H20" s="289">
        <f>+連結!R21</f>
        <v>0</v>
      </c>
      <c r="I20" s="316" t="str">
        <f>+連結!O11</f>
        <v>鄧木榮、鄧麗卿、鄧文發</v>
      </c>
      <c r="J20" s="316" t="str">
        <f>+I20</f>
        <v>鄧木榮、鄧麗卿、鄧文發</v>
      </c>
    </row>
    <row r="21" spans="1:10" ht="16.5" customHeight="1">
      <c r="A21" s="289"/>
      <c r="B21" s="289"/>
      <c r="C21" s="289"/>
      <c r="D21" s="316"/>
      <c r="E21" s="316"/>
      <c r="F21" s="318"/>
      <c r="G21" s="318"/>
      <c r="H21" s="289"/>
      <c r="I21" s="289"/>
      <c r="J21" s="289"/>
    </row>
    <row r="22" spans="1:10" ht="16.5" customHeight="1">
      <c r="A22" s="289"/>
      <c r="B22" s="289"/>
      <c r="C22" s="289"/>
      <c r="D22" s="316"/>
      <c r="E22" s="316"/>
      <c r="F22" s="318"/>
      <c r="G22" s="318"/>
      <c r="H22" s="289"/>
      <c r="I22" s="289"/>
      <c r="J22" s="289"/>
    </row>
    <row r="23" spans="1:10" ht="16.5" customHeight="1">
      <c r="A23" s="302"/>
      <c r="B23" s="302"/>
      <c r="C23" s="317"/>
      <c r="D23" s="316"/>
      <c r="E23" s="316"/>
      <c r="F23" s="318"/>
      <c r="G23" s="318"/>
      <c r="H23" s="289"/>
      <c r="I23" s="316"/>
      <c r="J23" s="316"/>
    </row>
    <row r="24" spans="1:10" ht="16.5" customHeight="1">
      <c r="A24" s="302"/>
      <c r="B24" s="302"/>
      <c r="C24" s="289"/>
      <c r="D24" s="316"/>
      <c r="E24" s="316"/>
      <c r="F24" s="318"/>
      <c r="G24" s="318"/>
      <c r="H24" s="289"/>
      <c r="I24" s="289"/>
      <c r="J24" s="289"/>
    </row>
    <row r="25" spans="1:10" ht="16.5" customHeight="1">
      <c r="A25" s="302"/>
      <c r="B25" s="302"/>
      <c r="C25" s="289"/>
      <c r="D25" s="316"/>
      <c r="E25" s="316"/>
      <c r="F25" s="318"/>
      <c r="G25" s="318"/>
      <c r="H25" s="289"/>
      <c r="I25" s="289"/>
      <c r="J25" s="289"/>
    </row>
    <row r="27" spans="1:10">
      <c r="B27" s="4" t="s">
        <v>100</v>
      </c>
    </row>
  </sheetData>
  <mergeCells count="21">
    <mergeCell ref="C20:C22"/>
    <mergeCell ref="J18:J19"/>
    <mergeCell ref="A20:B22"/>
    <mergeCell ref="D20:E22"/>
    <mergeCell ref="F20:G22"/>
    <mergeCell ref="H20:H22"/>
    <mergeCell ref="I20:I22"/>
    <mergeCell ref="J20:J22"/>
    <mergeCell ref="A18:B19"/>
    <mergeCell ref="D18:E19"/>
    <mergeCell ref="F18:G19"/>
    <mergeCell ref="H18:H19"/>
    <mergeCell ref="I18:I19"/>
    <mergeCell ref="C18:C19"/>
    <mergeCell ref="I23:I25"/>
    <mergeCell ref="J23:J25"/>
    <mergeCell ref="A23:B25"/>
    <mergeCell ref="C23:C25"/>
    <mergeCell ref="D23:E25"/>
    <mergeCell ref="F23:G25"/>
    <mergeCell ref="H23:H25"/>
  </mergeCells>
  <phoneticPr fontId="1" type="noConversion"/>
  <printOptions horizontalCentered="1"/>
  <pageMargins left="0" right="0" top="0" bottom="0" header="0" footer="0"/>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工作表11"/>
  <dimension ref="A1:F24"/>
  <sheetViews>
    <sheetView topLeftCell="A4" workbookViewId="0">
      <selection activeCell="I10" sqref="I10"/>
    </sheetView>
  </sheetViews>
  <sheetFormatPr defaultRowHeight="16.5"/>
  <cols>
    <col min="1" max="1" width="19.125" customWidth="1"/>
    <col min="2" max="2" width="26.5" customWidth="1"/>
    <col min="3" max="3" width="6.125" customWidth="1"/>
    <col min="4" max="4" width="13.25" style="3" customWidth="1"/>
    <col min="5" max="5" width="10.375" customWidth="1"/>
  </cols>
  <sheetData>
    <row r="1" spans="1:6" ht="30">
      <c r="A1" s="16"/>
    </row>
    <row r="3" spans="1:6" ht="28.15" customHeight="1">
      <c r="E3" s="7"/>
      <c r="F3" s="7"/>
    </row>
    <row r="4" spans="1:6" ht="24.95" customHeight="1">
      <c r="A4" s="7"/>
      <c r="B4" s="7"/>
      <c r="C4" s="28" t="s">
        <v>80</v>
      </c>
      <c r="D4" s="28"/>
      <c r="E4" s="7"/>
      <c r="F4" s="7"/>
    </row>
    <row r="5" spans="1:6" ht="24.95" customHeight="1"/>
    <row r="6" spans="1:6" ht="24.95" customHeight="1">
      <c r="B6" s="117" t="s">
        <v>4</v>
      </c>
      <c r="C6" s="326" t="str">
        <f>連結!O11</f>
        <v>鄧木榮、鄧麗卿、鄧文發</v>
      </c>
      <c r="D6" s="327"/>
      <c r="E6" s="328"/>
    </row>
    <row r="7" spans="1:6" ht="24.95" customHeight="1">
      <c r="B7" s="117" t="s">
        <v>69</v>
      </c>
      <c r="C7" s="332">
        <f>連結!O7</f>
        <v>392</v>
      </c>
      <c r="D7" s="333"/>
      <c r="E7" s="334"/>
    </row>
    <row r="8" spans="1:6" ht="24.95" customHeight="1">
      <c r="B8" s="117" t="s">
        <v>81</v>
      </c>
      <c r="C8" s="335">
        <f>連結!R5</f>
        <v>587535</v>
      </c>
      <c r="D8" s="336"/>
      <c r="E8" s="337"/>
    </row>
    <row r="9" spans="1:6" ht="24.95" customHeight="1">
      <c r="B9" s="117" t="s">
        <v>82</v>
      </c>
      <c r="C9" s="335">
        <f>連結!R6</f>
        <v>282477</v>
      </c>
      <c r="D9" s="336"/>
      <c r="E9" s="337"/>
    </row>
    <row r="10" spans="1:6" ht="24.95" customHeight="1">
      <c r="B10" s="117" t="s">
        <v>83</v>
      </c>
      <c r="C10" s="326" t="str">
        <f>連結!R7</f>
        <v>112/4</v>
      </c>
      <c r="D10" s="327"/>
      <c r="E10" s="328"/>
    </row>
    <row r="11" spans="1:6" ht="24.95" customHeight="1">
      <c r="B11" s="117" t="s">
        <v>84</v>
      </c>
      <c r="C11" s="323">
        <f>連結!R8</f>
        <v>134000</v>
      </c>
      <c r="D11" s="324"/>
      <c r="E11" s="325"/>
    </row>
    <row r="12" spans="1:6" ht="24.95" customHeight="1">
      <c r="B12" s="117" t="s">
        <v>85</v>
      </c>
      <c r="C12" s="323">
        <f>連結!R9</f>
        <v>57900</v>
      </c>
      <c r="D12" s="324"/>
      <c r="E12" s="325"/>
    </row>
    <row r="13" spans="1:6" ht="24.95" customHeight="1">
      <c r="B13" s="117" t="s">
        <v>86</v>
      </c>
      <c r="C13" s="326" t="s">
        <v>305</v>
      </c>
      <c r="D13" s="327"/>
      <c r="E13" s="328"/>
    </row>
    <row r="14" spans="1:6" ht="24.95" customHeight="1">
      <c r="B14" s="117" t="s">
        <v>87</v>
      </c>
      <c r="C14" s="329">
        <f>+連結!R11</f>
        <v>110.9</v>
      </c>
      <c r="D14" s="330"/>
      <c r="E14" s="331"/>
    </row>
    <row r="15" spans="1:6" ht="19.5">
      <c r="B15" s="117" t="s">
        <v>88</v>
      </c>
      <c r="C15" s="320">
        <f>連結!B14</f>
        <v>4.0987784958258802</v>
      </c>
      <c r="D15" s="321"/>
      <c r="E15" s="322"/>
    </row>
    <row r="16" spans="1:6" ht="19.5">
      <c r="B16" s="117" t="s">
        <v>89</v>
      </c>
      <c r="C16" s="320">
        <f>連結!B15</f>
        <v>1.02469462395647</v>
      </c>
      <c r="D16" s="321"/>
      <c r="E16" s="322"/>
    </row>
    <row r="17" spans="1:6" ht="19.5">
      <c r="B17" s="117" t="s">
        <v>90</v>
      </c>
      <c r="C17" s="118"/>
      <c r="D17" s="119"/>
      <c r="E17" s="120"/>
    </row>
    <row r="18" spans="1:6">
      <c r="A18" s="20"/>
      <c r="B18" s="22"/>
      <c r="C18" s="7"/>
      <c r="D18" s="19"/>
      <c r="E18" s="7"/>
      <c r="F18" s="7"/>
    </row>
    <row r="19" spans="1:6" ht="19.5">
      <c r="A19" s="20"/>
      <c r="B19" s="31" t="s">
        <v>101</v>
      </c>
      <c r="C19" s="19"/>
      <c r="D19" s="19"/>
      <c r="E19" s="7"/>
      <c r="F19" s="7"/>
    </row>
    <row r="20" spans="1:6" ht="19.5">
      <c r="A20" s="20"/>
      <c r="B20" s="31"/>
      <c r="C20" s="19"/>
      <c r="D20" s="19"/>
      <c r="E20" s="7"/>
      <c r="F20" s="7"/>
    </row>
    <row r="21" spans="1:6" ht="19.5">
      <c r="A21" s="20"/>
      <c r="B21" s="5" t="s">
        <v>308</v>
      </c>
      <c r="C21" s="319">
        <f>連結!R12</f>
        <v>587535</v>
      </c>
      <c r="D21" s="319"/>
      <c r="E21" s="7"/>
      <c r="F21" s="7"/>
    </row>
    <row r="22" spans="1:6" ht="19.5">
      <c r="B22" s="5" t="s">
        <v>205</v>
      </c>
      <c r="C22" s="319">
        <f>連結!R13</f>
        <v>282477</v>
      </c>
      <c r="D22" s="319"/>
      <c r="E22" s="7"/>
      <c r="F22" s="7"/>
    </row>
    <row r="23" spans="1:6" ht="19.5">
      <c r="B23" s="31" t="s">
        <v>102</v>
      </c>
      <c r="C23" s="19"/>
      <c r="D23" s="19"/>
      <c r="E23" s="7"/>
    </row>
    <row r="24" spans="1:6">
      <c r="B24" s="3"/>
      <c r="C24" s="3"/>
    </row>
  </sheetData>
  <mergeCells count="13">
    <mergeCell ref="C6:E6"/>
    <mergeCell ref="C7:E7"/>
    <mergeCell ref="C8:E8"/>
    <mergeCell ref="C9:E9"/>
    <mergeCell ref="C10:E10"/>
    <mergeCell ref="C21:D21"/>
    <mergeCell ref="C22:D22"/>
    <mergeCell ref="C15:E15"/>
    <mergeCell ref="C16:E16"/>
    <mergeCell ref="C11:E11"/>
    <mergeCell ref="C12:E12"/>
    <mergeCell ref="C13:E13"/>
    <mergeCell ref="C14:E14"/>
  </mergeCells>
  <phoneticPr fontId="1" type="noConversion"/>
  <printOptions horizontalCentered="1"/>
  <pageMargins left="0" right="0" top="0" bottom="0" header="0" footer="0"/>
  <pageSetup paperSize="9" orientation="portrait" horizontalDpi="4294967293"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工作表12"/>
  <dimension ref="A1:L7"/>
  <sheetViews>
    <sheetView topLeftCell="A6" workbookViewId="0">
      <selection activeCell="O30" sqref="O30"/>
    </sheetView>
  </sheetViews>
  <sheetFormatPr defaultColWidth="9" defaultRowHeight="16.5"/>
  <cols>
    <col min="9" max="9" width="8.875" customWidth="1"/>
  </cols>
  <sheetData>
    <row r="1" spans="1:12" ht="25.5">
      <c r="A1" s="18"/>
    </row>
    <row r="2" spans="1:12" ht="30" customHeight="1"/>
    <row r="3" spans="1:12" ht="25.5">
      <c r="A3" s="287" t="s">
        <v>268</v>
      </c>
      <c r="B3" s="287"/>
      <c r="C3" s="287"/>
      <c r="D3" s="287"/>
      <c r="E3" s="287"/>
      <c r="F3" s="287"/>
      <c r="G3" s="287"/>
      <c r="H3" s="287"/>
      <c r="I3" s="287"/>
      <c r="J3" s="287"/>
      <c r="K3" s="287"/>
    </row>
    <row r="4" spans="1:12" ht="34.5" customHeight="1">
      <c r="B4" s="338" t="s">
        <v>267</v>
      </c>
      <c r="C4" s="338"/>
      <c r="D4" s="338"/>
      <c r="E4" s="338"/>
      <c r="F4" s="338"/>
      <c r="G4" s="338"/>
      <c r="H4" s="338"/>
      <c r="I4" s="338"/>
      <c r="J4" s="338"/>
      <c r="K4" s="104"/>
    </row>
    <row r="5" spans="1:12" ht="35.25" customHeight="1">
      <c r="B5" s="338" t="s">
        <v>266</v>
      </c>
      <c r="C5" s="338"/>
      <c r="D5" s="338"/>
      <c r="E5" s="338"/>
      <c r="F5" s="338"/>
      <c r="G5" s="338"/>
      <c r="H5" s="338"/>
      <c r="I5" s="338"/>
      <c r="J5" s="338"/>
      <c r="K5" s="105"/>
    </row>
    <row r="6" spans="1:12" ht="33" customHeight="1">
      <c r="B6" s="339" t="s">
        <v>265</v>
      </c>
      <c r="C6" s="339"/>
      <c r="D6" s="339"/>
      <c r="E6" s="339"/>
      <c r="F6" s="339"/>
      <c r="G6" s="339"/>
      <c r="H6" s="339"/>
      <c r="I6" s="339"/>
      <c r="J6" s="339"/>
      <c r="K6" s="3"/>
    </row>
    <row r="7" spans="1:12">
      <c r="B7" s="3" t="s">
        <v>264</v>
      </c>
      <c r="C7" s="3"/>
      <c r="D7" s="3"/>
      <c r="E7" s="3"/>
      <c r="F7" s="3"/>
      <c r="G7" s="3"/>
      <c r="H7" s="3"/>
      <c r="I7" s="3"/>
      <c r="J7" s="3"/>
      <c r="K7" s="3"/>
      <c r="L7" s="3"/>
    </row>
  </sheetData>
  <mergeCells count="4">
    <mergeCell ref="B4:J4"/>
    <mergeCell ref="B5:J5"/>
    <mergeCell ref="B6:J6"/>
    <mergeCell ref="A3:K3"/>
  </mergeCells>
  <phoneticPr fontId="1" type="noConversion"/>
  <pageMargins left="0.25" right="0.25"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19"/>
  <dimension ref="A1:J4"/>
  <sheetViews>
    <sheetView zoomScaleNormal="100" workbookViewId="0">
      <selection activeCell="N42" sqref="N42"/>
    </sheetView>
  </sheetViews>
  <sheetFormatPr defaultColWidth="9" defaultRowHeight="16.5"/>
  <cols>
    <col min="8" max="8" width="11.375" customWidth="1"/>
    <col min="9" max="9" width="10" customWidth="1"/>
    <col min="10" max="10" width="15" customWidth="1"/>
  </cols>
  <sheetData>
    <row r="1" spans="1:10" ht="22.9" customHeight="1"/>
    <row r="2" spans="1:10">
      <c r="F2" s="3"/>
      <c r="G2" s="3"/>
      <c r="H2" s="3"/>
      <c r="I2" s="3"/>
    </row>
    <row r="3" spans="1:10" ht="19.5">
      <c r="I3" s="4"/>
    </row>
    <row r="4" spans="1:10" ht="27.75" customHeight="1">
      <c r="A4" s="287" t="s">
        <v>309</v>
      </c>
      <c r="B4" s="287"/>
      <c r="C4" s="287"/>
      <c r="D4" s="287"/>
      <c r="E4" s="287"/>
      <c r="F4" s="287"/>
      <c r="G4" s="287"/>
      <c r="H4" s="287"/>
      <c r="I4" s="287"/>
      <c r="J4" s="287"/>
    </row>
  </sheetData>
  <mergeCells count="1">
    <mergeCell ref="A4:J4"/>
  </mergeCells>
  <phoneticPr fontId="1" type="noConversion"/>
  <printOptions horizontalCentered="1"/>
  <pageMargins left="0" right="0" top="0" bottom="0" header="0" footer="0"/>
  <pageSetup paperSize="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20"/>
  <dimension ref="A2:I4"/>
  <sheetViews>
    <sheetView topLeftCell="A4" workbookViewId="0">
      <selection activeCell="M23" sqref="M23"/>
    </sheetView>
  </sheetViews>
  <sheetFormatPr defaultColWidth="9" defaultRowHeight="16.5"/>
  <cols>
    <col min="1" max="1" width="10.75" customWidth="1"/>
    <col min="2" max="2" width="9.5" customWidth="1"/>
    <col min="3" max="3" width="11.125" customWidth="1"/>
    <col min="7" max="7" width="10" customWidth="1"/>
    <col min="9" max="9" width="16.5" customWidth="1"/>
  </cols>
  <sheetData>
    <row r="2" spans="1:9" ht="18" customHeight="1"/>
    <row r="4" spans="1:9" ht="32.450000000000003" customHeight="1">
      <c r="A4" s="287" t="s">
        <v>269</v>
      </c>
      <c r="B4" s="287"/>
      <c r="C4" s="287"/>
      <c r="D4" s="287"/>
      <c r="E4" s="287"/>
      <c r="F4" s="287"/>
      <c r="G4" s="287"/>
      <c r="H4" s="287"/>
      <c r="I4" s="287"/>
    </row>
  </sheetData>
  <mergeCells count="1">
    <mergeCell ref="A4:I4"/>
  </mergeCells>
  <phoneticPr fontId="1" type="noConversion"/>
  <printOptions horizontalCentered="1"/>
  <pageMargins left="0" right="0" top="0" bottom="0" header="0" footer="0"/>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5"/>
  <dimension ref="A1:N51"/>
  <sheetViews>
    <sheetView workbookViewId="0">
      <selection activeCell="A3" sqref="A3:K3"/>
    </sheetView>
  </sheetViews>
  <sheetFormatPr defaultRowHeight="16.5"/>
  <cols>
    <col min="1" max="1" width="8.25" customWidth="1"/>
    <col min="8" max="8" width="7.5" customWidth="1"/>
    <col min="9" max="9" width="11.875" customWidth="1"/>
    <col min="10" max="10" width="20.125" customWidth="1"/>
    <col min="11" max="11" width="0.125" customWidth="1"/>
  </cols>
  <sheetData>
    <row r="1" spans="1:14">
      <c r="A1" s="7"/>
      <c r="B1" s="7"/>
      <c r="C1" s="7"/>
      <c r="D1" s="7"/>
      <c r="E1" s="7"/>
      <c r="F1" s="7"/>
      <c r="G1" s="7"/>
      <c r="H1" s="7"/>
      <c r="I1" s="7"/>
    </row>
    <row r="2" spans="1:14" ht="19.5">
      <c r="A2" s="7"/>
      <c r="B2" s="7"/>
      <c r="C2" s="7"/>
      <c r="D2" s="7"/>
      <c r="E2" s="7"/>
      <c r="F2" s="5"/>
      <c r="G2" s="5"/>
      <c r="H2" s="7"/>
      <c r="I2" s="7"/>
    </row>
    <row r="3" spans="1:14" ht="21">
      <c r="A3" s="273" t="s">
        <v>103</v>
      </c>
      <c r="B3" s="273"/>
      <c r="C3" s="273"/>
      <c r="D3" s="273"/>
      <c r="E3" s="273"/>
      <c r="F3" s="273"/>
      <c r="G3" s="273"/>
      <c r="H3" s="273"/>
      <c r="I3" s="273"/>
      <c r="J3" s="273"/>
      <c r="K3" s="273"/>
    </row>
    <row r="4" spans="1:14" ht="21">
      <c r="A4" s="7"/>
      <c r="I4" s="51"/>
    </row>
    <row r="5" spans="1:14">
      <c r="B5" s="7"/>
      <c r="C5" s="7"/>
      <c r="I5" s="7"/>
    </row>
    <row r="6" spans="1:14">
      <c r="B6" s="7"/>
      <c r="C6" s="7"/>
      <c r="D6" s="7"/>
      <c r="E6" s="7"/>
      <c r="F6" s="7"/>
      <c r="G6" s="7"/>
      <c r="H6" s="7"/>
      <c r="I6" s="7"/>
    </row>
    <row r="7" spans="1:14">
      <c r="B7" s="7"/>
      <c r="C7" s="7"/>
      <c r="D7" s="7"/>
      <c r="E7" s="7"/>
      <c r="F7" s="7"/>
      <c r="G7" s="7"/>
      <c r="H7" s="7"/>
      <c r="I7" s="7"/>
    </row>
    <row r="8" spans="1:14">
      <c r="B8" s="7"/>
      <c r="C8" s="7"/>
      <c r="D8" s="7"/>
      <c r="E8" s="7"/>
      <c r="F8" s="7"/>
      <c r="G8" s="7"/>
      <c r="H8" s="7"/>
      <c r="I8" s="7"/>
    </row>
    <row r="9" spans="1:14">
      <c r="B9" s="7"/>
      <c r="C9" s="7"/>
      <c r="D9" s="7"/>
      <c r="E9" s="7"/>
      <c r="F9" s="7"/>
      <c r="G9" s="7"/>
      <c r="H9" s="7"/>
      <c r="I9" s="7"/>
    </row>
    <row r="10" spans="1:14">
      <c r="B10" s="7"/>
      <c r="C10" s="7"/>
      <c r="D10" s="7"/>
      <c r="E10" s="7"/>
      <c r="F10" s="7"/>
      <c r="G10" s="7"/>
      <c r="H10" s="7"/>
      <c r="I10" s="7"/>
    </row>
    <row r="11" spans="1:14">
      <c r="B11" s="7"/>
      <c r="C11" s="7"/>
      <c r="D11" s="7"/>
      <c r="E11" s="7"/>
      <c r="F11" s="7"/>
      <c r="G11" s="7"/>
      <c r="H11" s="7"/>
      <c r="I11" s="7"/>
    </row>
    <row r="12" spans="1:14">
      <c r="B12" s="7"/>
      <c r="C12" s="7"/>
      <c r="D12" s="7"/>
      <c r="E12" s="7"/>
      <c r="F12" s="7"/>
      <c r="G12" s="7"/>
      <c r="H12" s="7"/>
      <c r="I12" s="7"/>
    </row>
    <row r="13" spans="1:14">
      <c r="B13" s="7"/>
      <c r="C13" s="7"/>
      <c r="D13" s="7"/>
      <c r="E13" s="7"/>
      <c r="F13" s="7"/>
      <c r="G13" s="7"/>
      <c r="H13" s="7"/>
      <c r="I13" s="7"/>
    </row>
    <row r="14" spans="1:14">
      <c r="B14" s="7"/>
      <c r="C14" s="7"/>
      <c r="D14" s="7"/>
      <c r="E14" s="7"/>
      <c r="F14" s="7"/>
      <c r="G14" s="7"/>
      <c r="H14" s="7"/>
      <c r="I14" s="7"/>
    </row>
    <row r="15" spans="1:14">
      <c r="B15" s="7"/>
      <c r="C15" s="7"/>
      <c r="D15" s="7"/>
      <c r="E15" s="7"/>
      <c r="F15" s="7"/>
      <c r="G15" s="7"/>
      <c r="H15" s="7"/>
      <c r="I15" s="7"/>
    </row>
    <row r="16" spans="1:14" ht="31.5">
      <c r="B16" s="7"/>
      <c r="C16" s="7"/>
      <c r="D16" s="7"/>
      <c r="E16" s="7"/>
      <c r="F16" s="7"/>
      <c r="G16" s="7"/>
      <c r="H16" s="7"/>
      <c r="I16" s="7"/>
      <c r="N16" s="52"/>
    </row>
    <row r="17" spans="2:9">
      <c r="B17" s="7"/>
      <c r="C17" s="7"/>
      <c r="D17" s="7"/>
      <c r="E17" s="7"/>
      <c r="F17" s="7"/>
      <c r="G17" s="7"/>
      <c r="H17" s="7"/>
      <c r="I17" s="7"/>
    </row>
    <row r="18" spans="2:9">
      <c r="B18" s="7"/>
      <c r="C18" s="7"/>
      <c r="D18" s="7"/>
      <c r="E18" s="7"/>
      <c r="F18" s="7"/>
      <c r="G18" s="7"/>
      <c r="H18" s="7"/>
      <c r="I18" s="7"/>
    </row>
    <row r="19" spans="2:9">
      <c r="B19" s="7"/>
      <c r="C19" s="7"/>
      <c r="D19" s="7"/>
      <c r="E19" s="7"/>
      <c r="F19" s="7"/>
      <c r="G19" s="7"/>
      <c r="H19" s="7"/>
      <c r="I19" s="7"/>
    </row>
    <row r="20" spans="2:9">
      <c r="B20" s="7"/>
      <c r="C20" s="7"/>
      <c r="D20" s="7"/>
      <c r="E20" s="7"/>
      <c r="F20" s="7"/>
      <c r="G20" s="7"/>
      <c r="H20" s="7"/>
      <c r="I20" s="7"/>
    </row>
    <row r="21" spans="2:9">
      <c r="B21" s="7"/>
      <c r="C21" s="7"/>
      <c r="D21" s="7"/>
      <c r="E21" s="7"/>
      <c r="F21" s="7"/>
      <c r="G21" s="7"/>
      <c r="H21" s="7"/>
      <c r="I21" s="7"/>
    </row>
    <row r="22" spans="2:9">
      <c r="B22" s="7"/>
      <c r="C22" s="7"/>
      <c r="D22" s="7"/>
      <c r="E22" s="7"/>
      <c r="F22" s="7"/>
      <c r="G22" s="7"/>
      <c r="H22" s="7"/>
      <c r="I22" s="7"/>
    </row>
    <row r="23" spans="2:9">
      <c r="B23" s="7"/>
      <c r="C23" s="7"/>
      <c r="D23" s="7"/>
      <c r="E23" s="7"/>
      <c r="F23" s="7"/>
      <c r="G23" s="7"/>
      <c r="H23" s="7"/>
      <c r="I23" s="7"/>
    </row>
    <row r="24" spans="2:9">
      <c r="B24" s="7"/>
      <c r="C24" s="7"/>
      <c r="D24" s="7"/>
      <c r="E24" s="7"/>
      <c r="F24" s="7"/>
      <c r="G24" s="7"/>
      <c r="H24" s="7"/>
      <c r="I24" s="7"/>
    </row>
    <row r="25" spans="2:9">
      <c r="B25" s="7"/>
      <c r="C25" s="7"/>
      <c r="D25" s="7"/>
      <c r="E25" s="7"/>
      <c r="F25" s="7"/>
      <c r="G25" s="7"/>
      <c r="H25" s="7"/>
      <c r="I25" s="7"/>
    </row>
    <row r="26" spans="2:9">
      <c r="B26" s="7"/>
      <c r="C26" s="7"/>
      <c r="D26" s="7"/>
      <c r="E26" s="7"/>
      <c r="F26" s="7"/>
      <c r="G26" s="7"/>
      <c r="H26" s="7"/>
      <c r="I26" s="7"/>
    </row>
    <row r="27" spans="2:9">
      <c r="B27" s="7"/>
      <c r="C27" s="7"/>
      <c r="D27" s="7"/>
      <c r="E27" s="7"/>
      <c r="F27" s="7"/>
      <c r="G27" s="7"/>
      <c r="H27" s="7"/>
      <c r="I27" s="7"/>
    </row>
    <row r="28" spans="2:9">
      <c r="B28" s="7"/>
      <c r="C28" s="7"/>
      <c r="D28" s="7"/>
      <c r="E28" s="7"/>
      <c r="F28" s="7"/>
      <c r="G28" s="7"/>
      <c r="H28" s="7"/>
      <c r="I28" s="7"/>
    </row>
    <row r="29" spans="2:9">
      <c r="B29" s="7"/>
      <c r="C29" s="7"/>
      <c r="D29" s="7"/>
      <c r="E29" s="7"/>
      <c r="F29" s="7"/>
      <c r="G29" s="7"/>
      <c r="H29" s="7"/>
      <c r="I29" s="7"/>
    </row>
    <row r="30" spans="2:9">
      <c r="B30" s="7"/>
      <c r="C30" s="7"/>
      <c r="D30" s="7"/>
      <c r="E30" s="7"/>
      <c r="F30" s="7"/>
      <c r="G30" s="7"/>
      <c r="H30" s="7"/>
      <c r="I30" s="7"/>
    </row>
    <row r="31" spans="2:9">
      <c r="B31" s="7"/>
      <c r="C31" s="7"/>
      <c r="D31" s="7"/>
      <c r="E31" s="7"/>
      <c r="F31" s="7"/>
      <c r="G31" s="7"/>
      <c r="H31" s="7"/>
      <c r="I31" s="7"/>
    </row>
    <row r="32" spans="2:9">
      <c r="B32" s="7"/>
      <c r="C32" s="7"/>
      <c r="D32" s="7"/>
      <c r="E32" s="7"/>
      <c r="F32" s="7"/>
      <c r="G32" s="7"/>
      <c r="H32" s="7"/>
      <c r="I32" s="7"/>
    </row>
    <row r="33" spans="1:9">
      <c r="B33" s="7"/>
      <c r="C33" s="7"/>
      <c r="D33" s="7"/>
      <c r="E33" s="7"/>
      <c r="F33" s="7"/>
      <c r="G33" s="7"/>
      <c r="H33" s="7"/>
      <c r="I33" s="7"/>
    </row>
    <row r="34" spans="1:9">
      <c r="B34" s="7"/>
      <c r="C34" s="7"/>
      <c r="D34" s="7"/>
      <c r="E34" s="7"/>
      <c r="F34" s="7"/>
      <c r="G34" s="7"/>
      <c r="H34" s="7"/>
      <c r="I34" s="7"/>
    </row>
    <row r="35" spans="1:9">
      <c r="B35" s="7"/>
      <c r="C35" s="7"/>
      <c r="D35" s="7"/>
      <c r="E35" s="7"/>
      <c r="F35" s="7"/>
      <c r="G35" s="7"/>
      <c r="H35" s="7"/>
      <c r="I35" s="7"/>
    </row>
    <row r="36" spans="1:9">
      <c r="B36" s="7"/>
      <c r="C36" s="7"/>
      <c r="D36" s="7"/>
      <c r="E36" s="7"/>
      <c r="F36" s="7"/>
      <c r="G36" s="7"/>
      <c r="H36" s="7"/>
      <c r="I36" s="7"/>
    </row>
    <row r="37" spans="1:9">
      <c r="B37" s="7"/>
      <c r="C37" s="7"/>
      <c r="D37" s="7"/>
      <c r="E37" s="7"/>
      <c r="F37" s="7"/>
      <c r="G37" s="7"/>
      <c r="H37" s="7"/>
      <c r="I37" s="7"/>
    </row>
    <row r="38" spans="1:9">
      <c r="B38" s="7"/>
      <c r="C38" s="7"/>
      <c r="D38" s="7"/>
      <c r="E38" s="7"/>
      <c r="F38" s="7"/>
      <c r="G38" s="7"/>
      <c r="H38" s="7"/>
      <c r="I38" s="7"/>
    </row>
    <row r="39" spans="1:9" ht="12.6" customHeight="1">
      <c r="B39" s="7"/>
      <c r="C39" s="7"/>
      <c r="D39" s="7"/>
      <c r="E39" s="7"/>
      <c r="F39" s="7"/>
      <c r="G39" s="7"/>
      <c r="H39" s="7"/>
      <c r="I39" s="7"/>
    </row>
    <row r="40" spans="1:9">
      <c r="B40" s="7"/>
      <c r="C40" s="7"/>
      <c r="D40" s="7"/>
      <c r="E40" s="7"/>
      <c r="F40" s="7"/>
      <c r="G40" s="7"/>
      <c r="H40" s="7"/>
      <c r="I40" s="7"/>
    </row>
    <row r="41" spans="1:9">
      <c r="B41" s="7"/>
      <c r="C41" s="7"/>
      <c r="D41" s="7"/>
      <c r="E41" s="7"/>
      <c r="F41" s="7"/>
      <c r="G41" s="7"/>
      <c r="H41" s="7"/>
      <c r="I41" s="7"/>
    </row>
    <row r="42" spans="1:9">
      <c r="B42" s="7"/>
      <c r="C42" s="7"/>
      <c r="D42" s="7"/>
      <c r="E42" s="7"/>
      <c r="F42" s="7"/>
      <c r="G42" s="7"/>
      <c r="H42" s="7"/>
      <c r="I42" s="7"/>
    </row>
    <row r="43" spans="1:9">
      <c r="B43" s="7"/>
      <c r="C43" s="7"/>
      <c r="D43" s="7"/>
      <c r="E43" s="7"/>
      <c r="F43" s="7"/>
      <c r="G43" s="7"/>
      <c r="H43" s="7"/>
      <c r="I43" s="7"/>
    </row>
    <row r="44" spans="1:9">
      <c r="B44" s="7"/>
      <c r="C44" s="7"/>
      <c r="D44" s="7"/>
      <c r="E44" s="7"/>
      <c r="F44" s="7"/>
      <c r="G44" s="7"/>
      <c r="H44" s="7"/>
      <c r="I44" s="7"/>
    </row>
    <row r="45" spans="1:9">
      <c r="A45" s="7"/>
      <c r="B45" s="7"/>
      <c r="C45" s="7"/>
      <c r="D45" s="7"/>
      <c r="E45" s="7"/>
      <c r="F45" s="7"/>
      <c r="G45" s="7"/>
      <c r="H45" s="7"/>
      <c r="I45" s="7"/>
    </row>
    <row r="50" ht="18" customHeight="1"/>
    <row r="51" ht="40.9" customHeight="1"/>
  </sheetData>
  <mergeCells count="1">
    <mergeCell ref="A3:K3"/>
  </mergeCells>
  <phoneticPr fontId="1" type="noConversion"/>
  <printOptions horizontalCentered="1"/>
  <pageMargins left="0" right="0" top="0" bottom="0" header="0" footer="0"/>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4"/>
  <dimension ref="A3:K34"/>
  <sheetViews>
    <sheetView workbookViewId="0">
      <selection activeCell="Q20" sqref="Q20"/>
    </sheetView>
  </sheetViews>
  <sheetFormatPr defaultColWidth="9" defaultRowHeight="16.5"/>
  <cols>
    <col min="14" max="15" width="10.125" customWidth="1"/>
  </cols>
  <sheetData>
    <row r="3" spans="1:11" ht="21">
      <c r="A3" s="273" t="s">
        <v>361</v>
      </c>
      <c r="B3" s="273"/>
      <c r="C3" s="273"/>
      <c r="D3" s="273"/>
      <c r="E3" s="273"/>
      <c r="F3" s="273"/>
      <c r="G3" s="273"/>
      <c r="H3" s="273"/>
      <c r="I3" s="273"/>
      <c r="J3" s="273"/>
      <c r="K3" s="273"/>
    </row>
    <row r="34" ht="29.25" customHeight="1"/>
  </sheetData>
  <mergeCells count="1">
    <mergeCell ref="A3:K3"/>
  </mergeCells>
  <phoneticPr fontId="1" type="noConversion"/>
  <pageMargins left="0" right="0" top="0" bottom="0" header="0" footer="0"/>
  <pageSetup paperSize="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工作表17"/>
  <dimension ref="J18:J52"/>
  <sheetViews>
    <sheetView workbookViewId="0">
      <selection activeCell="J18" sqref="J18"/>
    </sheetView>
  </sheetViews>
  <sheetFormatPr defaultRowHeight="16.5"/>
  <cols>
    <col min="11" max="11" width="12.375" customWidth="1"/>
  </cols>
  <sheetData>
    <row r="18" spans="10:10">
      <c r="J18" s="127" t="s">
        <v>316</v>
      </c>
    </row>
    <row r="52" ht="30" customHeight="1"/>
  </sheetData>
  <phoneticPr fontId="1" type="noConversion"/>
  <printOptions horizontalCentered="1"/>
  <pageMargins left="0" right="0" top="0" bottom="0" header="0" footer="0"/>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8"/>
  <dimension ref="A3:H46"/>
  <sheetViews>
    <sheetView topLeftCell="A10" workbookViewId="0">
      <selection activeCell="I24" sqref="I24"/>
    </sheetView>
  </sheetViews>
  <sheetFormatPr defaultRowHeight="16.5"/>
  <cols>
    <col min="1" max="1" width="7.25" customWidth="1"/>
    <col min="2" max="2" width="7" customWidth="1"/>
    <col min="3" max="3" width="39.5" customWidth="1"/>
    <col min="4" max="4" width="11.5" customWidth="1"/>
    <col min="5" max="5" width="10.125" customWidth="1"/>
    <col min="6" max="6" width="11.625" customWidth="1"/>
    <col min="7" max="7" width="16.125" customWidth="1"/>
    <col min="8" max="8" width="12.625" customWidth="1"/>
  </cols>
  <sheetData>
    <row r="3" spans="1:6" ht="27.75">
      <c r="A3" s="17"/>
      <c r="C3" s="282" t="s">
        <v>109</v>
      </c>
      <c r="D3" s="282"/>
      <c r="E3" s="21"/>
      <c r="F3" s="21"/>
    </row>
    <row r="19" spans="1:8">
      <c r="H19" s="3"/>
    </row>
    <row r="20" spans="1:8">
      <c r="H20" s="3"/>
    </row>
    <row r="21" spans="1:8">
      <c r="H21" s="3"/>
    </row>
    <row r="22" spans="1:8">
      <c r="H22" s="3"/>
    </row>
    <row r="23" spans="1:8">
      <c r="H23" s="3"/>
    </row>
    <row r="24" spans="1:8">
      <c r="A24" s="3"/>
      <c r="B24" s="3"/>
      <c r="C24" s="3"/>
      <c r="D24" s="3"/>
      <c r="E24" s="3"/>
      <c r="F24" s="3"/>
      <c r="G24" s="3"/>
      <c r="H24" s="3"/>
    </row>
    <row r="25" spans="1:8">
      <c r="A25" s="19"/>
      <c r="B25" s="3"/>
      <c r="C25" s="3"/>
      <c r="D25" s="3"/>
      <c r="E25" s="3"/>
      <c r="F25" s="23"/>
      <c r="G25" s="3"/>
      <c r="H25" s="3"/>
    </row>
    <row r="26" spans="1:8">
      <c r="G26" s="3"/>
      <c r="H26" s="3"/>
    </row>
    <row r="27" spans="1:8" ht="17.25">
      <c r="A27" s="33" t="s">
        <v>105</v>
      </c>
      <c r="B27" s="33" t="s">
        <v>106</v>
      </c>
      <c r="C27" s="33" t="s">
        <v>107</v>
      </c>
      <c r="D27" s="340" t="s">
        <v>108</v>
      </c>
      <c r="E27" s="340"/>
      <c r="F27" s="340"/>
      <c r="G27" s="3"/>
      <c r="H27" s="3"/>
    </row>
    <row r="28" spans="1:8" ht="17.25">
      <c r="A28" s="34">
        <v>1</v>
      </c>
      <c r="B28" s="33" t="s">
        <v>128</v>
      </c>
      <c r="C28" s="35" t="s">
        <v>129</v>
      </c>
      <c r="D28" s="42" t="s">
        <v>130</v>
      </c>
      <c r="E28" s="43"/>
      <c r="F28" s="44"/>
      <c r="G28" s="3"/>
    </row>
    <row r="29" spans="1:8" ht="17.25">
      <c r="A29" s="34">
        <v>2</v>
      </c>
      <c r="B29" s="33" t="s">
        <v>131</v>
      </c>
      <c r="C29" s="35" t="s">
        <v>132</v>
      </c>
      <c r="D29" s="42" t="s">
        <v>133</v>
      </c>
      <c r="E29" s="43"/>
      <c r="F29" s="44"/>
      <c r="G29" s="3"/>
      <c r="H29" s="3"/>
    </row>
    <row r="30" spans="1:8" ht="17.25">
      <c r="A30" s="34">
        <v>3</v>
      </c>
      <c r="B30" s="33" t="s">
        <v>112</v>
      </c>
      <c r="C30" s="35" t="s">
        <v>135</v>
      </c>
      <c r="D30" s="36" t="s">
        <v>134</v>
      </c>
      <c r="E30" s="36"/>
      <c r="F30" s="37"/>
      <c r="G30" s="3"/>
      <c r="H30" s="3"/>
    </row>
    <row r="31" spans="1:8" ht="17.25">
      <c r="A31" s="34">
        <v>4</v>
      </c>
      <c r="B31" s="33" t="s">
        <v>112</v>
      </c>
      <c r="C31" s="35" t="s">
        <v>136</v>
      </c>
      <c r="D31" s="36" t="s">
        <v>123</v>
      </c>
      <c r="E31" s="45"/>
      <c r="F31" s="44"/>
      <c r="G31" s="3"/>
      <c r="H31" s="3"/>
    </row>
    <row r="32" spans="1:8" ht="18.75" customHeight="1">
      <c r="A32" s="34">
        <v>5</v>
      </c>
      <c r="B32" s="33" t="s">
        <v>138</v>
      </c>
      <c r="C32" s="35" t="s">
        <v>122</v>
      </c>
      <c r="D32" s="36" t="s">
        <v>137</v>
      </c>
      <c r="E32" s="36"/>
      <c r="F32" s="37"/>
      <c r="G32" s="3"/>
      <c r="H32" s="3"/>
    </row>
    <row r="33" spans="1:8" ht="17.25">
      <c r="A33" s="34">
        <v>6</v>
      </c>
      <c r="B33" s="33" t="s">
        <v>138</v>
      </c>
      <c r="C33" s="35" t="s">
        <v>140</v>
      </c>
      <c r="D33" s="36" t="s">
        <v>139</v>
      </c>
      <c r="E33" s="36"/>
      <c r="F33" s="37"/>
      <c r="G33" s="3"/>
      <c r="H33" s="3"/>
    </row>
    <row r="34" spans="1:8" ht="17.25">
      <c r="A34" s="34">
        <v>7</v>
      </c>
      <c r="B34" s="38" t="s">
        <v>112</v>
      </c>
      <c r="C34" s="39" t="s">
        <v>141</v>
      </c>
      <c r="D34" s="46" t="s">
        <v>142</v>
      </c>
      <c r="E34" s="47"/>
      <c r="F34" s="48"/>
      <c r="G34" s="3"/>
      <c r="H34" s="3"/>
    </row>
    <row r="35" spans="1:8" ht="17.25">
      <c r="A35" s="34">
        <v>8</v>
      </c>
      <c r="B35" s="33" t="s">
        <v>128</v>
      </c>
      <c r="C35" s="35" t="s">
        <v>144</v>
      </c>
      <c r="D35" s="36" t="s">
        <v>143</v>
      </c>
      <c r="E35" s="42"/>
      <c r="F35" s="44"/>
      <c r="G35" s="3"/>
      <c r="H35" s="3"/>
    </row>
    <row r="36" spans="1:8" ht="17.25" customHeight="1">
      <c r="A36" s="32">
        <v>9</v>
      </c>
      <c r="B36" s="38" t="s">
        <v>147</v>
      </c>
      <c r="C36" s="39" t="s">
        <v>146</v>
      </c>
      <c r="D36" s="38" t="s">
        <v>145</v>
      </c>
      <c r="E36" s="38"/>
      <c r="F36" s="40"/>
      <c r="G36" s="3"/>
      <c r="H36" s="3"/>
    </row>
    <row r="37" spans="1:8" ht="19.5" customHeight="1">
      <c r="A37" s="32">
        <v>10</v>
      </c>
      <c r="B37" s="38" t="s">
        <v>131</v>
      </c>
      <c r="C37" s="39" t="s">
        <v>149</v>
      </c>
      <c r="D37" s="38" t="s">
        <v>148</v>
      </c>
      <c r="E37" s="38"/>
      <c r="F37" s="40"/>
      <c r="G37" s="3"/>
      <c r="H37" s="3"/>
    </row>
    <row r="38" spans="1:8" ht="18.75" customHeight="1">
      <c r="A38" s="32">
        <v>11</v>
      </c>
      <c r="B38" s="38" t="s">
        <v>152</v>
      </c>
      <c r="C38" s="39" t="s">
        <v>151</v>
      </c>
      <c r="D38" s="38" t="s">
        <v>150</v>
      </c>
      <c r="E38" s="38"/>
      <c r="F38" s="40"/>
      <c r="G38" s="3"/>
      <c r="H38" s="3"/>
    </row>
    <row r="39" spans="1:8" ht="21" customHeight="1">
      <c r="A39" s="29"/>
      <c r="G39" s="3"/>
      <c r="H39" s="3"/>
    </row>
    <row r="40" spans="1:8">
      <c r="G40" s="3"/>
      <c r="H40" s="3"/>
    </row>
    <row r="41" spans="1:8" ht="20.25" customHeight="1">
      <c r="G41" s="3"/>
      <c r="H41" s="3"/>
    </row>
    <row r="42" spans="1:8">
      <c r="G42" s="3"/>
      <c r="H42" s="3"/>
    </row>
    <row r="43" spans="1:8">
      <c r="A43" s="19"/>
      <c r="B43" s="3"/>
      <c r="C43" s="24"/>
      <c r="D43" s="3"/>
      <c r="E43" s="3"/>
      <c r="F43" s="23"/>
      <c r="G43" s="3"/>
      <c r="H43" s="3"/>
    </row>
    <row r="44" spans="1:8">
      <c r="H44" s="3"/>
    </row>
    <row r="45" spans="1:8" ht="17.25" thickBot="1">
      <c r="A45" s="19"/>
      <c r="B45" s="3"/>
      <c r="C45" s="24"/>
      <c r="D45" s="3"/>
      <c r="E45" s="3"/>
      <c r="F45" s="23"/>
      <c r="G45" s="3"/>
      <c r="H45" s="3"/>
    </row>
    <row r="46" spans="1:8" ht="17.25" thickBot="1">
      <c r="A46" s="19"/>
      <c r="B46" s="3"/>
      <c r="C46" s="25"/>
      <c r="D46" s="3"/>
      <c r="E46" s="3"/>
      <c r="F46" s="23"/>
      <c r="G46" s="3"/>
      <c r="H46" s="3"/>
    </row>
  </sheetData>
  <mergeCells count="2">
    <mergeCell ref="C3:D3"/>
    <mergeCell ref="D27:F27"/>
  </mergeCells>
  <phoneticPr fontId="1" type="noConversion"/>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F31:F36"/>
  <sheetViews>
    <sheetView topLeftCell="A4" workbookViewId="0">
      <selection activeCell="O23" sqref="O23"/>
    </sheetView>
  </sheetViews>
  <sheetFormatPr defaultRowHeight="16.5"/>
  <cols>
    <col min="11" max="11" width="11.75" customWidth="1"/>
  </cols>
  <sheetData>
    <row r="31" spans="6:6">
      <c r="F31" s="127"/>
    </row>
    <row r="35" ht="15.6" customHeight="1"/>
    <row r="36" ht="28.15" customHeight="1"/>
  </sheetData>
  <phoneticPr fontId="1" type="noConversion"/>
  <printOptions horizontalCentered="1" verticalCentered="1"/>
  <pageMargins left="0" right="0" top="0" bottom="0" header="0" footer="0"/>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dimension ref="A1:K33"/>
  <sheetViews>
    <sheetView zoomScale="98" zoomScaleNormal="98" workbookViewId="0">
      <selection activeCell="O13" sqref="O13"/>
    </sheetView>
  </sheetViews>
  <sheetFormatPr defaultColWidth="9" defaultRowHeight="25.5"/>
  <cols>
    <col min="1" max="1" width="4.5" style="53" customWidth="1"/>
    <col min="2" max="2" width="11.375" style="54" customWidth="1"/>
    <col min="3" max="3" width="11" style="54" customWidth="1"/>
    <col min="4" max="4" width="24.375" style="53" customWidth="1"/>
    <col min="5" max="5" width="5.25" style="53" customWidth="1"/>
    <col min="6" max="6" width="19.875" style="53" customWidth="1"/>
    <col min="7" max="7" width="6.125" style="53" customWidth="1"/>
    <col min="8" max="8" width="14.375" style="53" customWidth="1"/>
    <col min="9" max="9" width="4.75" style="53" customWidth="1"/>
    <col min="10" max="10" width="9" style="81"/>
    <col min="11" max="11" width="10.75" style="81" bestFit="1" customWidth="1"/>
    <col min="12" max="16384" width="9" style="81"/>
  </cols>
  <sheetData>
    <row r="1" spans="1:11" ht="39.75" customHeight="1">
      <c r="A1" s="188" t="s">
        <v>26</v>
      </c>
      <c r="B1" s="188"/>
      <c r="C1" s="188"/>
      <c r="D1" s="188"/>
      <c r="E1" s="188"/>
      <c r="F1" s="188"/>
      <c r="G1" s="188"/>
      <c r="H1" s="188"/>
      <c r="I1" s="188"/>
    </row>
    <row r="2" spans="1:11">
      <c r="A2" s="189" t="s">
        <v>248</v>
      </c>
      <c r="B2" s="189"/>
      <c r="C2" s="189"/>
      <c r="D2" s="189"/>
      <c r="E2" s="189"/>
      <c r="F2" s="189"/>
      <c r="G2" s="189"/>
      <c r="H2" s="189"/>
      <c r="I2" s="189"/>
    </row>
    <row r="3" spans="1:11" ht="30.6" customHeight="1" thickBot="1">
      <c r="A3" s="190" t="s">
        <v>282</v>
      </c>
      <c r="B3" s="190"/>
      <c r="C3" s="100">
        <f>連結!I1</f>
        <v>3</v>
      </c>
      <c r="D3" s="59" t="s">
        <v>247</v>
      </c>
      <c r="E3" s="58"/>
      <c r="F3" s="92" t="s">
        <v>283</v>
      </c>
      <c r="G3" s="170" t="str">
        <f>連結!B3</f>
        <v>TA940333</v>
      </c>
      <c r="H3" s="170"/>
      <c r="I3" s="93"/>
    </row>
    <row r="4" spans="1:11" ht="31.15" customHeight="1" thickBot="1">
      <c r="A4" s="191" t="s">
        <v>246</v>
      </c>
      <c r="B4" s="192"/>
      <c r="C4" s="193" t="str">
        <f>連結!B1</f>
        <v>伯爵大第邊間電梯3房</v>
      </c>
      <c r="D4" s="194"/>
      <c r="E4" s="194"/>
      <c r="F4" s="94" t="s">
        <v>245</v>
      </c>
      <c r="G4" s="195">
        <f>連結!B5</f>
        <v>1620</v>
      </c>
      <c r="H4" s="195"/>
      <c r="I4" s="112" t="s">
        <v>244</v>
      </c>
    </row>
    <row r="5" spans="1:11" ht="27" thickTop="1" thickBot="1">
      <c r="A5" s="177" t="s">
        <v>243</v>
      </c>
      <c r="B5" s="178"/>
      <c r="C5" s="139" t="str">
        <f>連結!B2</f>
        <v>新北市中和區忠孝街58巷16弄33號4樓</v>
      </c>
      <c r="D5" s="140"/>
      <c r="E5" s="140"/>
      <c r="F5" s="140"/>
      <c r="G5" s="140"/>
      <c r="H5" s="187">
        <f>+G4/D11</f>
        <v>34.925002222696129</v>
      </c>
      <c r="I5" s="187"/>
      <c r="K5" s="125"/>
    </row>
    <row r="6" spans="1:11" ht="26.25" thickBot="1">
      <c r="A6" s="179" t="s">
        <v>242</v>
      </c>
      <c r="B6" s="181" t="s">
        <v>241</v>
      </c>
      <c r="C6" s="181"/>
      <c r="D6" s="182" t="s">
        <v>284</v>
      </c>
      <c r="E6" s="183"/>
      <c r="F6" s="184" t="s">
        <v>285</v>
      </c>
      <c r="G6" s="185"/>
      <c r="H6" s="185"/>
      <c r="I6" s="186"/>
    </row>
    <row r="7" spans="1:11" ht="26.25" thickBot="1">
      <c r="A7" s="180"/>
      <c r="B7" s="163" t="s">
        <v>240</v>
      </c>
      <c r="C7" s="163"/>
      <c r="D7" s="72">
        <f>連結!B6</f>
        <v>30.988099999999999</v>
      </c>
      <c r="E7" s="95" t="s">
        <v>235</v>
      </c>
      <c r="F7" s="164"/>
      <c r="G7" s="164"/>
      <c r="H7" s="164"/>
      <c r="I7" s="165"/>
    </row>
    <row r="8" spans="1:11" ht="26.25" thickBot="1">
      <c r="A8" s="180"/>
      <c r="B8" s="163" t="s">
        <v>239</v>
      </c>
      <c r="C8" s="163"/>
      <c r="D8" s="73">
        <f>+連結!B7</f>
        <v>0</v>
      </c>
      <c r="E8" s="95" t="s">
        <v>235</v>
      </c>
      <c r="F8" s="166"/>
      <c r="G8" s="166"/>
      <c r="H8" s="166"/>
      <c r="I8" s="167"/>
    </row>
    <row r="9" spans="1:11" ht="26.25" thickBot="1">
      <c r="A9" s="180"/>
      <c r="B9" s="163" t="s">
        <v>238</v>
      </c>
      <c r="C9" s="163"/>
      <c r="D9" s="72">
        <f>+連結!B12</f>
        <v>0</v>
      </c>
      <c r="E9" s="95" t="s">
        <v>235</v>
      </c>
      <c r="F9" s="166"/>
      <c r="G9" s="166"/>
      <c r="H9" s="166"/>
      <c r="I9" s="167"/>
    </row>
    <row r="10" spans="1:11" ht="26.25" thickBot="1">
      <c r="A10" s="180"/>
      <c r="B10" s="171" t="s">
        <v>237</v>
      </c>
      <c r="C10" s="171"/>
      <c r="D10" s="74">
        <f>+連結!B10</f>
        <v>12.220758</v>
      </c>
      <c r="E10" s="96" t="s">
        <v>235</v>
      </c>
      <c r="F10" s="166"/>
      <c r="G10" s="166"/>
      <c r="H10" s="166"/>
      <c r="I10" s="167"/>
    </row>
    <row r="11" spans="1:11" ht="27" thickTop="1" thickBot="1">
      <c r="A11" s="180"/>
      <c r="B11" s="172" t="s">
        <v>236</v>
      </c>
      <c r="C11" s="172"/>
      <c r="D11" s="75">
        <f>連結!B16</f>
        <v>46.385108000000002</v>
      </c>
      <c r="E11" s="97" t="s">
        <v>235</v>
      </c>
      <c r="F11" s="166"/>
      <c r="G11" s="166"/>
      <c r="H11" s="166"/>
      <c r="I11" s="167"/>
    </row>
    <row r="12" spans="1:11" ht="30" customHeight="1" thickBot="1">
      <c r="A12" s="180"/>
      <c r="B12" s="173" t="s">
        <v>280</v>
      </c>
      <c r="C12" s="174"/>
      <c r="D12" s="175">
        <f>+連結!B30</f>
        <v>0.26346296315619228</v>
      </c>
      <c r="E12" s="176"/>
      <c r="F12" s="168"/>
      <c r="G12" s="168"/>
      <c r="H12" s="168"/>
      <c r="I12" s="169"/>
    </row>
    <row r="13" spans="1:11" ht="26.25" thickBot="1">
      <c r="A13" s="179" t="s">
        <v>234</v>
      </c>
      <c r="B13" s="214" t="s">
        <v>271</v>
      </c>
      <c r="C13" s="215"/>
      <c r="D13" s="83" t="str">
        <f>連結!B17</f>
        <v>4/5</v>
      </c>
      <c r="E13" s="208" t="s">
        <v>189</v>
      </c>
      <c r="F13" s="88" t="s">
        <v>286</v>
      </c>
      <c r="G13" s="201" t="str">
        <f>+連結!I5</f>
        <v>坡道平面</v>
      </c>
      <c r="H13" s="202"/>
      <c r="I13" s="203"/>
    </row>
    <row r="14" spans="1:11" ht="26.25" thickBot="1">
      <c r="A14" s="179"/>
      <c r="B14" s="204" t="s">
        <v>272</v>
      </c>
      <c r="C14" s="205"/>
      <c r="D14" s="155">
        <f>+連結!B18</f>
        <v>2.95</v>
      </c>
      <c r="E14" s="208"/>
      <c r="F14" s="55" t="s">
        <v>287</v>
      </c>
      <c r="G14" s="206">
        <f>+連結!I6</f>
        <v>40</v>
      </c>
      <c r="H14" s="163"/>
      <c r="I14" s="207"/>
    </row>
    <row r="15" spans="1:11" ht="26.25" thickBot="1">
      <c r="A15" s="179"/>
      <c r="B15" s="204" t="s">
        <v>233</v>
      </c>
      <c r="C15" s="205"/>
      <c r="D15" s="57">
        <f>連結!B22</f>
        <v>31</v>
      </c>
      <c r="E15" s="208"/>
      <c r="F15" s="56" t="s">
        <v>281</v>
      </c>
      <c r="G15" s="211" t="str">
        <f>+連結!I7</f>
        <v>含在房屋管理費內</v>
      </c>
      <c r="H15" s="212"/>
      <c r="I15" s="213"/>
    </row>
    <row r="16" spans="1:11" ht="26.25" thickBot="1">
      <c r="A16" s="179"/>
      <c r="B16" s="204" t="s">
        <v>232</v>
      </c>
      <c r="C16" s="205"/>
      <c r="D16" s="130" t="str">
        <f>連結!B26</f>
        <v>鋼筋混凝土造</v>
      </c>
      <c r="E16" s="208" t="s">
        <v>231</v>
      </c>
      <c r="F16" s="88" t="s">
        <v>288</v>
      </c>
      <c r="G16" s="216" t="str">
        <f>+連結!I8</f>
        <v>24小時保全管理</v>
      </c>
      <c r="H16" s="217"/>
      <c r="I16" s="218"/>
    </row>
    <row r="17" spans="1:9" ht="26.25" thickBot="1">
      <c r="A17" s="179"/>
      <c r="B17" s="209" t="s">
        <v>230</v>
      </c>
      <c r="C17" s="210"/>
      <c r="D17" s="91" t="str">
        <f>連結!B4</f>
        <v>住家用</v>
      </c>
      <c r="E17" s="208"/>
      <c r="F17" s="56" t="s">
        <v>289</v>
      </c>
      <c r="G17" s="219">
        <f>+連結!I9</f>
        <v>2783.1064800000004</v>
      </c>
      <c r="H17" s="220"/>
      <c r="I17" s="221"/>
    </row>
    <row r="18" spans="1:9" ht="26.25" thickBot="1">
      <c r="A18" s="179" t="s">
        <v>229</v>
      </c>
      <c r="B18" s="199" t="s">
        <v>228</v>
      </c>
      <c r="C18" s="200"/>
      <c r="D18" s="76" t="str">
        <f>連結!B21</f>
        <v>3/2/2</v>
      </c>
      <c r="E18" s="208" t="s">
        <v>191</v>
      </c>
      <c r="F18" s="89" t="s">
        <v>290</v>
      </c>
      <c r="G18" s="225">
        <f>連結!B14</f>
        <v>4.0987784958258802</v>
      </c>
      <c r="H18" s="226"/>
      <c r="I18" s="227"/>
    </row>
    <row r="19" spans="1:9" ht="26.25" thickBot="1">
      <c r="A19" s="179"/>
      <c r="B19" s="204" t="s">
        <v>227</v>
      </c>
      <c r="C19" s="205"/>
      <c r="D19" s="77" t="str">
        <f>連結!B20</f>
        <v>西南/東北</v>
      </c>
      <c r="E19" s="208"/>
      <c r="F19" s="56" t="s">
        <v>291</v>
      </c>
      <c r="G19" s="228">
        <f>連結!B15</f>
        <v>1.02469462395647</v>
      </c>
      <c r="H19" s="229"/>
      <c r="I19" s="230"/>
    </row>
    <row r="20" spans="1:9" ht="26.25" thickBot="1">
      <c r="A20" s="179"/>
      <c r="B20" s="204" t="s">
        <v>226</v>
      </c>
      <c r="C20" s="205"/>
      <c r="D20" s="90" t="str">
        <f>連結!B23</f>
        <v>方塊磚</v>
      </c>
      <c r="E20" s="208" t="s">
        <v>225</v>
      </c>
      <c r="F20" s="88" t="s">
        <v>292</v>
      </c>
      <c r="G20" s="231"/>
      <c r="H20" s="181"/>
      <c r="I20" s="232"/>
    </row>
    <row r="21" spans="1:9" ht="26.25" thickBot="1">
      <c r="A21" s="179"/>
      <c r="B21" s="204" t="s">
        <v>224</v>
      </c>
      <c r="C21" s="205"/>
      <c r="D21" s="78">
        <f>連結!B19</f>
        <v>2</v>
      </c>
      <c r="E21" s="208"/>
      <c r="F21" s="55" t="s">
        <v>293</v>
      </c>
      <c r="G21" s="222"/>
      <c r="H21" s="223"/>
      <c r="I21" s="224"/>
    </row>
    <row r="22" spans="1:9" ht="26.25" thickBot="1">
      <c r="A22" s="179"/>
      <c r="B22" s="209" t="s">
        <v>223</v>
      </c>
      <c r="C22" s="210"/>
      <c r="D22" s="79">
        <f>連結!B29</f>
        <v>1</v>
      </c>
      <c r="E22" s="208"/>
      <c r="F22" s="89" t="s">
        <v>294</v>
      </c>
      <c r="G22" s="196"/>
      <c r="H22" s="197"/>
      <c r="I22" s="198"/>
    </row>
    <row r="23" spans="1:9" ht="26.25" thickBot="1">
      <c r="A23" s="208" t="s">
        <v>222</v>
      </c>
      <c r="B23" s="199" t="s">
        <v>221</v>
      </c>
      <c r="C23" s="200"/>
      <c r="D23" s="80">
        <f>連結!B25</f>
        <v>8</v>
      </c>
      <c r="E23" s="208" t="s">
        <v>220</v>
      </c>
      <c r="F23" s="245" t="s">
        <v>295</v>
      </c>
      <c r="G23" s="108" t="s">
        <v>219</v>
      </c>
      <c r="H23" s="247">
        <f>連結!R5</f>
        <v>587535</v>
      </c>
      <c r="I23" s="248"/>
    </row>
    <row r="24" spans="1:9" ht="33.75" thickBot="1">
      <c r="A24" s="208"/>
      <c r="B24" s="234" t="s">
        <v>218</v>
      </c>
      <c r="C24" s="235"/>
      <c r="D24" s="107" t="str">
        <f>連結!I12</f>
        <v>興南國小、中和國中、華夏科技大學</v>
      </c>
      <c r="E24" s="208"/>
      <c r="F24" s="246"/>
      <c r="G24" s="109" t="s">
        <v>217</v>
      </c>
      <c r="H24" s="249">
        <f>連結!R6</f>
        <v>282477</v>
      </c>
      <c r="I24" s="250"/>
    </row>
    <row r="25" spans="1:9" ht="26.25" thickBot="1">
      <c r="A25" s="208"/>
      <c r="B25" s="234" t="s">
        <v>216</v>
      </c>
      <c r="C25" s="235"/>
      <c r="D25" s="103" t="str">
        <f>連結!I15</f>
        <v>捷運南勢角站</v>
      </c>
      <c r="E25" s="208"/>
      <c r="F25" s="98" t="s">
        <v>296</v>
      </c>
      <c r="G25" s="236"/>
      <c r="H25" s="237"/>
      <c r="I25" s="238"/>
    </row>
    <row r="26" spans="1:9" ht="26.25" thickBot="1">
      <c r="A26" s="208"/>
      <c r="B26" s="239" t="s">
        <v>215</v>
      </c>
      <c r="C26" s="240"/>
      <c r="D26" s="241" t="str">
        <f>連結!I13</f>
        <v>景新市場</v>
      </c>
      <c r="E26" s="242"/>
      <c r="F26" s="121" t="s">
        <v>310</v>
      </c>
      <c r="G26" s="243" t="str">
        <f>連結!B24</f>
        <v>80/06/21</v>
      </c>
      <c r="H26" s="243"/>
      <c r="I26" s="244"/>
    </row>
    <row r="27" spans="1:9" ht="24.6" customHeight="1">
      <c r="A27" s="233" t="s">
        <v>214</v>
      </c>
      <c r="B27" s="233"/>
      <c r="C27" s="233"/>
      <c r="D27" s="233"/>
      <c r="E27" s="233"/>
      <c r="F27" s="233"/>
      <c r="G27" s="233"/>
      <c r="H27" s="233"/>
      <c r="I27" s="233"/>
    </row>
    <row r="28" spans="1:9" ht="24.6" customHeight="1">
      <c r="A28" s="233" t="s">
        <v>213</v>
      </c>
      <c r="B28" s="233"/>
      <c r="C28" s="233"/>
      <c r="D28" s="233"/>
      <c r="E28" s="233"/>
      <c r="F28" s="233"/>
      <c r="G28" s="233"/>
      <c r="H28" s="233"/>
      <c r="I28" s="233"/>
    </row>
    <row r="29" spans="1:9" ht="24.6" customHeight="1">
      <c r="A29" s="113" t="s">
        <v>212</v>
      </c>
      <c r="B29" s="102"/>
      <c r="C29" s="102"/>
      <c r="D29" s="101"/>
      <c r="E29" s="101"/>
      <c r="F29" s="101"/>
      <c r="G29" s="101"/>
      <c r="H29" s="101"/>
      <c r="I29" s="101"/>
    </row>
    <row r="30" spans="1:9" ht="24.6" customHeight="1">
      <c r="A30" s="113" t="s">
        <v>211</v>
      </c>
      <c r="B30" s="102"/>
      <c r="C30" s="102"/>
      <c r="D30" s="101"/>
      <c r="E30" s="101"/>
      <c r="F30" s="101"/>
      <c r="G30" s="101"/>
      <c r="H30" s="101"/>
      <c r="I30" s="101"/>
    </row>
    <row r="31" spans="1:9" ht="12.6" customHeight="1">
      <c r="A31" s="53" t="s">
        <v>210</v>
      </c>
    </row>
    <row r="32" spans="1:9" ht="30.6" customHeight="1">
      <c r="A32" s="114" t="s">
        <v>209</v>
      </c>
      <c r="D32" s="115" t="s">
        <v>278</v>
      </c>
      <c r="E32" s="114" t="str">
        <f>連結!I22</f>
        <v>黃科濠</v>
      </c>
      <c r="G32" s="116" t="s">
        <v>208</v>
      </c>
    </row>
    <row r="33" spans="2:3" s="81" customFormat="1">
      <c r="B33" s="99"/>
      <c r="C33" s="99"/>
    </row>
  </sheetData>
  <mergeCells count="61">
    <mergeCell ref="A27:I27"/>
    <mergeCell ref="A28:I28"/>
    <mergeCell ref="B25:C25"/>
    <mergeCell ref="G25:I25"/>
    <mergeCell ref="B26:C26"/>
    <mergeCell ref="D26:E26"/>
    <mergeCell ref="G26:I26"/>
    <mergeCell ref="A23:A26"/>
    <mergeCell ref="B23:C23"/>
    <mergeCell ref="E23:E25"/>
    <mergeCell ref="F23:F24"/>
    <mergeCell ref="H23:I23"/>
    <mergeCell ref="B24:C24"/>
    <mergeCell ref="H24:I24"/>
    <mergeCell ref="E13:E15"/>
    <mergeCell ref="G16:I16"/>
    <mergeCell ref="B17:C17"/>
    <mergeCell ref="G17:I17"/>
    <mergeCell ref="G21:I21"/>
    <mergeCell ref="E18:E19"/>
    <mergeCell ref="G18:I18"/>
    <mergeCell ref="G19:I19"/>
    <mergeCell ref="G20:I20"/>
    <mergeCell ref="B21:C21"/>
    <mergeCell ref="G22:I22"/>
    <mergeCell ref="A18:A22"/>
    <mergeCell ref="B18:C18"/>
    <mergeCell ref="G13:I13"/>
    <mergeCell ref="B14:C14"/>
    <mergeCell ref="G14:I14"/>
    <mergeCell ref="A13:A17"/>
    <mergeCell ref="B20:C20"/>
    <mergeCell ref="E20:E22"/>
    <mergeCell ref="B22:C22"/>
    <mergeCell ref="B16:C16"/>
    <mergeCell ref="E16:E17"/>
    <mergeCell ref="B19:C19"/>
    <mergeCell ref="B15:C15"/>
    <mergeCell ref="G15:I15"/>
    <mergeCell ref="B13:C13"/>
    <mergeCell ref="A1:I1"/>
    <mergeCell ref="A2:I2"/>
    <mergeCell ref="A3:B3"/>
    <mergeCell ref="A4:B4"/>
    <mergeCell ref="C4:E4"/>
    <mergeCell ref="G4:H4"/>
    <mergeCell ref="B7:C7"/>
    <mergeCell ref="F7:I12"/>
    <mergeCell ref="B8:C8"/>
    <mergeCell ref="B9:C9"/>
    <mergeCell ref="G3:H3"/>
    <mergeCell ref="B10:C10"/>
    <mergeCell ref="B11:C11"/>
    <mergeCell ref="B12:C12"/>
    <mergeCell ref="D12:E12"/>
    <mergeCell ref="A5:B5"/>
    <mergeCell ref="A6:A12"/>
    <mergeCell ref="B6:C6"/>
    <mergeCell ref="D6:E6"/>
    <mergeCell ref="F6:I6"/>
    <mergeCell ref="H5:I5"/>
  </mergeCells>
  <phoneticPr fontId="1" type="noConversion"/>
  <printOptions horizontalCentered="1" verticalCentered="1"/>
  <pageMargins left="0" right="0" top="0" bottom="0" header="0" footer="0"/>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3"/>
  <dimension ref="A1:M46"/>
  <sheetViews>
    <sheetView topLeftCell="A20" workbookViewId="0">
      <selection activeCell="J14" sqref="J14"/>
    </sheetView>
  </sheetViews>
  <sheetFormatPr defaultColWidth="9" defaultRowHeight="19.5"/>
  <cols>
    <col min="1" max="1" width="13.25" style="4" customWidth="1"/>
    <col min="2" max="2" width="12.875" style="4" customWidth="1"/>
    <col min="3" max="3" width="9.375" style="4" customWidth="1"/>
    <col min="4" max="4" width="13" style="4" customWidth="1"/>
    <col min="5" max="5" width="5" style="4" customWidth="1"/>
    <col min="6" max="6" width="14.5" style="4" customWidth="1"/>
    <col min="7" max="7" width="13.5" style="4" customWidth="1"/>
    <col min="8" max="8" width="11.625" style="4" customWidth="1"/>
    <col min="9" max="9" width="9.875" style="4" customWidth="1"/>
    <col min="10" max="10" width="17.625" style="4" customWidth="1"/>
    <col min="11" max="13" width="8.625" style="4" customWidth="1"/>
    <col min="14" max="16384" width="9" style="4"/>
  </cols>
  <sheetData>
    <row r="1" spans="1:13" ht="15" customHeight="1"/>
    <row r="2" spans="1:13" ht="15" customHeight="1"/>
    <row r="3" spans="1:13" ht="15" customHeight="1"/>
    <row r="6" spans="1:13" ht="21" customHeight="1">
      <c r="H6" s="252"/>
      <c r="I6" s="252"/>
    </row>
    <row r="7" spans="1:13" ht="21" customHeight="1">
      <c r="A7" s="5" t="s">
        <v>29</v>
      </c>
      <c r="B7" s="251" t="str">
        <f>連結!B1</f>
        <v>伯爵大第邊間電梯3房</v>
      </c>
      <c r="C7" s="251"/>
      <c r="D7" s="251"/>
      <c r="E7" s="251"/>
      <c r="F7" s="251"/>
      <c r="G7" s="4" t="s">
        <v>104</v>
      </c>
      <c r="H7" s="4" t="str">
        <f>連結!B3</f>
        <v>TA940333</v>
      </c>
    </row>
    <row r="8" spans="1:13" ht="21" customHeight="1">
      <c r="A8" s="8" t="s">
        <v>8</v>
      </c>
      <c r="B8" s="258" t="str">
        <f>連結!B2</f>
        <v>新北市中和區忠孝街58巷16弄33號4樓</v>
      </c>
      <c r="C8" s="258"/>
      <c r="D8" s="258"/>
      <c r="E8" s="258"/>
      <c r="F8" s="258"/>
      <c r="G8" s="9" t="s">
        <v>30</v>
      </c>
      <c r="H8" s="9" t="str">
        <f>連結!B4</f>
        <v>住家用</v>
      </c>
      <c r="I8" s="9"/>
      <c r="J8" s="5"/>
      <c r="K8" s="5"/>
      <c r="L8" s="5"/>
      <c r="M8" s="5"/>
    </row>
    <row r="9" spans="1:13" ht="21" customHeight="1">
      <c r="A9" s="5" t="s">
        <v>31</v>
      </c>
      <c r="B9" s="26">
        <f>連結!B5</f>
        <v>1620</v>
      </c>
      <c r="C9" s="126">
        <f>+B9/B10</f>
        <v>34.925002222696129</v>
      </c>
    </row>
    <row r="10" spans="1:13" ht="21" customHeight="1">
      <c r="A10" s="5" t="s">
        <v>32</v>
      </c>
      <c r="B10" s="27">
        <f>連結!B16</f>
        <v>46.385108000000002</v>
      </c>
      <c r="C10" s="129"/>
      <c r="F10" s="4" t="s">
        <v>34</v>
      </c>
      <c r="G10" s="14">
        <f>連結!B14</f>
        <v>4.0987784958258802</v>
      </c>
    </row>
    <row r="11" spans="1:13" ht="21" customHeight="1">
      <c r="A11" s="5" t="s">
        <v>33</v>
      </c>
      <c r="B11" s="259" t="s">
        <v>337</v>
      </c>
      <c r="C11" s="259"/>
      <c r="D11" s="14">
        <f>連結!B6</f>
        <v>30.988099999999999</v>
      </c>
      <c r="F11" s="4" t="s">
        <v>58</v>
      </c>
      <c r="G11" s="27">
        <f>連結!B15</f>
        <v>1.02469462395647</v>
      </c>
    </row>
    <row r="12" spans="1:13" ht="21" customHeight="1">
      <c r="A12" s="5"/>
      <c r="B12" s="259" t="s">
        <v>153</v>
      </c>
      <c r="C12" s="259"/>
      <c r="D12" s="14">
        <f>+連結!B7</f>
        <v>0</v>
      </c>
    </row>
    <row r="13" spans="1:13" ht="21" customHeight="1">
      <c r="A13" s="5"/>
      <c r="B13" s="259" t="s">
        <v>154</v>
      </c>
      <c r="C13" s="259"/>
      <c r="D13" s="14">
        <f>+連結!B10</f>
        <v>12.220758</v>
      </c>
      <c r="G13" s="50"/>
    </row>
    <row r="14" spans="1:13" ht="21" customHeight="1">
      <c r="A14" s="5" t="s">
        <v>276</v>
      </c>
      <c r="B14" s="31" t="str">
        <f>連結!B17</f>
        <v>4/5</v>
      </c>
      <c r="C14" s="5"/>
      <c r="D14" s="49"/>
      <c r="E14" s="5"/>
      <c r="F14" s="106" t="s">
        <v>300</v>
      </c>
      <c r="G14" s="50">
        <f>+連結!B30</f>
        <v>0.26346296315619228</v>
      </c>
    </row>
    <row r="15" spans="1:13" ht="21" customHeight="1">
      <c r="A15" s="5" t="s">
        <v>275</v>
      </c>
      <c r="B15" s="156">
        <f>+連結!B18</f>
        <v>2.95</v>
      </c>
      <c r="C15" s="5"/>
      <c r="D15" s="5"/>
      <c r="E15" s="5"/>
      <c r="F15" s="4" t="s">
        <v>35</v>
      </c>
      <c r="G15" s="31" t="str">
        <f>連結!B20</f>
        <v>西南/東北</v>
      </c>
    </row>
    <row r="16" spans="1:13" ht="21" customHeight="1">
      <c r="A16" s="5" t="s">
        <v>45</v>
      </c>
      <c r="B16" s="31" t="str">
        <f>連結!B21</f>
        <v>3/2/2</v>
      </c>
      <c r="C16" s="122"/>
      <c r="F16" s="4" t="s">
        <v>36</v>
      </c>
      <c r="G16" s="31" t="str">
        <f>+連結!B27</f>
        <v>是</v>
      </c>
    </row>
    <row r="17" spans="1:9" ht="21" customHeight="1">
      <c r="A17" s="5" t="s">
        <v>110</v>
      </c>
      <c r="B17" s="31" t="str">
        <f>連結!B24</f>
        <v>80/06/21</v>
      </c>
      <c r="F17" s="4" t="s">
        <v>37</v>
      </c>
      <c r="G17" s="15">
        <f>連結!B22</f>
        <v>31</v>
      </c>
    </row>
    <row r="18" spans="1:9" ht="21" customHeight="1">
      <c r="A18" s="5" t="s">
        <v>46</v>
      </c>
      <c r="B18" s="41">
        <f>連結!B25</f>
        <v>8</v>
      </c>
      <c r="F18" s="4" t="s">
        <v>38</v>
      </c>
      <c r="G18" s="31" t="str">
        <f>連結!B28</f>
        <v>自住</v>
      </c>
    </row>
    <row r="19" spans="1:9" ht="21" customHeight="1">
      <c r="A19" s="5" t="s">
        <v>47</v>
      </c>
      <c r="B19" s="31" t="str">
        <f>連結!B26</f>
        <v>鋼筋混凝土造</v>
      </c>
      <c r="F19" s="4" t="s">
        <v>39</v>
      </c>
      <c r="G19" s="31">
        <f>連結!B29</f>
        <v>1</v>
      </c>
    </row>
    <row r="20" spans="1:9" ht="21" customHeight="1">
      <c r="A20" s="5" t="s">
        <v>111</v>
      </c>
      <c r="B20" s="4" t="str">
        <f>+連結!I8</f>
        <v>24小時保全管理</v>
      </c>
      <c r="F20" s="4" t="s">
        <v>40</v>
      </c>
      <c r="G20" s="31">
        <f>連結!B19</f>
        <v>2</v>
      </c>
    </row>
    <row r="21" spans="1:9" ht="21" customHeight="1">
      <c r="A21" s="31" t="s">
        <v>48</v>
      </c>
      <c r="B21" s="153">
        <f>+連結!I9</f>
        <v>2783.1064800000004</v>
      </c>
    </row>
    <row r="22" spans="1:9" ht="21" customHeight="1">
      <c r="A22" s="5" t="s">
        <v>49</v>
      </c>
      <c r="B22" s="251" t="str">
        <f>連結!I12</f>
        <v>興南國小、中和國中、華夏科技大學</v>
      </c>
      <c r="C22" s="251"/>
      <c r="D22" s="251"/>
      <c r="E22" s="251"/>
      <c r="F22" s="251"/>
      <c r="G22" s="251"/>
      <c r="H22" s="251"/>
      <c r="I22" s="251"/>
    </row>
    <row r="23" spans="1:9" ht="21" customHeight="1">
      <c r="A23" s="5" t="s">
        <v>50</v>
      </c>
      <c r="B23" s="251" t="str">
        <f>連結!I13</f>
        <v>景新市場</v>
      </c>
      <c r="C23" s="251"/>
      <c r="D23" s="251"/>
      <c r="E23" s="251"/>
      <c r="F23" s="251"/>
      <c r="G23" s="251"/>
      <c r="H23" s="251"/>
      <c r="I23" s="251"/>
    </row>
    <row r="24" spans="1:9" ht="21" customHeight="1">
      <c r="A24" s="5" t="s">
        <v>51</v>
      </c>
      <c r="B24" s="31">
        <f>+連結!I14</f>
        <v>0</v>
      </c>
    </row>
    <row r="25" spans="1:9" ht="21" customHeight="1">
      <c r="A25" s="5" t="s">
        <v>52</v>
      </c>
      <c r="B25" s="251" t="str">
        <f>連結!I15</f>
        <v>捷運南勢角站</v>
      </c>
      <c r="C25" s="251"/>
      <c r="D25" s="251"/>
      <c r="E25" s="251"/>
      <c r="F25" s="251"/>
      <c r="G25" s="251"/>
      <c r="H25" s="251"/>
      <c r="I25" s="251"/>
    </row>
    <row r="26" spans="1:9" ht="21" customHeight="1">
      <c r="A26" s="5" t="s">
        <v>53</v>
      </c>
      <c r="B26" s="251">
        <f>+連結!I16</f>
        <v>0</v>
      </c>
      <c r="C26" s="251"/>
      <c r="D26" s="251"/>
      <c r="E26" s="251"/>
      <c r="F26" s="251"/>
      <c r="G26" s="251"/>
      <c r="H26" s="251"/>
      <c r="I26" s="251"/>
    </row>
    <row r="27" spans="1:9" ht="21" customHeight="1">
      <c r="A27" s="5" t="s">
        <v>54</v>
      </c>
      <c r="F27" s="4" t="s">
        <v>41</v>
      </c>
      <c r="G27" s="31"/>
    </row>
    <row r="28" spans="1:9" ht="21" customHeight="1">
      <c r="A28" s="5" t="s">
        <v>55</v>
      </c>
      <c r="B28" s="4" t="str">
        <f>+連結!I5</f>
        <v>坡道平面</v>
      </c>
      <c r="F28" s="4" t="s">
        <v>42</v>
      </c>
      <c r="G28" s="4" t="str">
        <f>+連結!I5</f>
        <v>坡道平面</v>
      </c>
    </row>
    <row r="29" spans="1:9" ht="21" customHeight="1">
      <c r="A29" s="5" t="s">
        <v>56</v>
      </c>
      <c r="B29" s="4" t="str">
        <f>+連結!I7</f>
        <v>含在房屋管理費內</v>
      </c>
      <c r="F29" s="4" t="s">
        <v>44</v>
      </c>
      <c r="G29" s="4">
        <f>+連結!I6</f>
        <v>40</v>
      </c>
    </row>
    <row r="30" spans="1:9" ht="21" customHeight="1">
      <c r="A30" s="4" t="s">
        <v>344</v>
      </c>
      <c r="F30" s="4" t="s">
        <v>43</v>
      </c>
    </row>
    <row r="31" spans="1:9" ht="10.5" customHeight="1"/>
    <row r="32" spans="1:9" ht="20.100000000000001" customHeight="1">
      <c r="A32" s="255" t="s">
        <v>158</v>
      </c>
      <c r="B32" s="253">
        <f>連結!H18</f>
        <v>0</v>
      </c>
      <c r="C32" s="253"/>
      <c r="D32" s="253"/>
      <c r="E32" s="253"/>
      <c r="F32" s="253"/>
      <c r="G32" s="253"/>
      <c r="H32" s="253"/>
      <c r="I32" s="254"/>
    </row>
    <row r="33" spans="1:9" ht="20.100000000000001" customHeight="1">
      <c r="A33" s="256"/>
      <c r="B33" s="251">
        <f>連結!H19</f>
        <v>0</v>
      </c>
      <c r="C33" s="251"/>
      <c r="D33" s="251"/>
      <c r="E33" s="251"/>
      <c r="F33" s="251"/>
      <c r="G33" s="251"/>
      <c r="H33" s="251"/>
      <c r="I33" s="263"/>
    </row>
    <row r="34" spans="1:9" ht="20.100000000000001" customHeight="1">
      <c r="A34" s="256"/>
      <c r="B34" s="251">
        <f>+連結!H20</f>
        <v>0</v>
      </c>
      <c r="C34" s="251"/>
      <c r="D34" s="251"/>
      <c r="E34" s="251"/>
      <c r="F34" s="251"/>
      <c r="G34" s="251"/>
      <c r="H34" s="251"/>
      <c r="I34" s="263"/>
    </row>
    <row r="35" spans="1:9" ht="9" customHeight="1">
      <c r="A35" s="257"/>
      <c r="B35" s="258"/>
      <c r="C35" s="258"/>
      <c r="D35" s="258"/>
      <c r="E35" s="258"/>
      <c r="F35" s="258"/>
      <c r="G35" s="258"/>
      <c r="H35" s="258"/>
      <c r="I35" s="264"/>
    </row>
    <row r="36" spans="1:9" ht="6" customHeight="1">
      <c r="A36" s="5"/>
      <c r="B36" s="5"/>
      <c r="C36" s="5"/>
      <c r="D36" s="5"/>
      <c r="E36" s="5"/>
      <c r="F36" s="5"/>
      <c r="G36" s="5"/>
      <c r="H36" s="5"/>
      <c r="I36" s="5"/>
    </row>
    <row r="37" spans="1:9" ht="20.100000000000001" customHeight="1">
      <c r="A37" s="260" t="s">
        <v>27</v>
      </c>
      <c r="B37" s="261"/>
      <c r="C37" s="261"/>
      <c r="D37" s="261"/>
      <c r="E37" s="261"/>
      <c r="F37" s="260" t="s">
        <v>28</v>
      </c>
      <c r="G37" s="261"/>
      <c r="H37" s="261"/>
      <c r="I37" s="262"/>
    </row>
    <row r="38" spans="1:9" ht="17.100000000000001" customHeight="1">
      <c r="A38" s="64"/>
      <c r="B38" s="65"/>
      <c r="C38" s="65"/>
      <c r="D38" s="65"/>
      <c r="E38" s="65"/>
      <c r="F38" s="64"/>
      <c r="G38" s="65"/>
      <c r="H38" s="65"/>
      <c r="I38" s="66"/>
    </row>
    <row r="39" spans="1:9" ht="17.100000000000001" customHeight="1">
      <c r="A39" s="67"/>
      <c r="F39" s="67"/>
      <c r="I39" s="68"/>
    </row>
    <row r="40" spans="1:9" ht="17.100000000000001" customHeight="1">
      <c r="A40" s="67"/>
      <c r="F40" s="67"/>
      <c r="I40" s="68"/>
    </row>
    <row r="41" spans="1:9" ht="17.100000000000001" customHeight="1">
      <c r="A41" s="67"/>
      <c r="F41" s="67"/>
      <c r="I41" s="68"/>
    </row>
    <row r="42" spans="1:9" ht="17.100000000000001" customHeight="1">
      <c r="A42" s="67"/>
      <c r="F42" s="67"/>
      <c r="I42" s="68"/>
    </row>
    <row r="43" spans="1:9" ht="17.100000000000001" customHeight="1">
      <c r="A43" s="67"/>
      <c r="F43" s="67"/>
      <c r="I43" s="69"/>
    </row>
    <row r="44" spans="1:9" ht="17.100000000000001" customHeight="1">
      <c r="A44" s="67"/>
      <c r="F44" s="67"/>
      <c r="I44" s="68"/>
    </row>
    <row r="45" spans="1:9" ht="17.100000000000001" customHeight="1">
      <c r="A45" s="67"/>
      <c r="F45" s="67"/>
      <c r="I45" s="68"/>
    </row>
    <row r="46" spans="1:9" ht="42.75" customHeight="1">
      <c r="A46" s="70"/>
      <c r="B46" s="9"/>
      <c r="C46" s="9"/>
      <c r="D46" s="9"/>
      <c r="E46" s="9"/>
      <c r="F46" s="70"/>
      <c r="G46" s="9"/>
      <c r="H46" s="9"/>
      <c r="I46" s="71"/>
    </row>
  </sheetData>
  <mergeCells count="17">
    <mergeCell ref="A37:E37"/>
    <mergeCell ref="F37:I37"/>
    <mergeCell ref="B33:I33"/>
    <mergeCell ref="B34:I34"/>
    <mergeCell ref="B35:I35"/>
    <mergeCell ref="B22:I22"/>
    <mergeCell ref="H6:I6"/>
    <mergeCell ref="B26:I26"/>
    <mergeCell ref="B32:I32"/>
    <mergeCell ref="A32:A35"/>
    <mergeCell ref="B8:F8"/>
    <mergeCell ref="B7:F7"/>
    <mergeCell ref="B23:I23"/>
    <mergeCell ref="B25:I25"/>
    <mergeCell ref="B12:C12"/>
    <mergeCell ref="B11:C11"/>
    <mergeCell ref="B13:C13"/>
  </mergeCells>
  <phoneticPr fontId="1" type="noConversion"/>
  <printOptions horizontalCentered="1"/>
  <pageMargins left="0" right="0" top="0" bottom="0" header="0" footer="0"/>
  <pageSetup paperSize="9" scale="95"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4"/>
  <dimension ref="B16:M40"/>
  <sheetViews>
    <sheetView topLeftCell="A6" workbookViewId="0">
      <selection activeCell="L25" sqref="L25"/>
    </sheetView>
  </sheetViews>
  <sheetFormatPr defaultRowHeight="16.5"/>
  <cols>
    <col min="4" max="4" width="9.125" customWidth="1"/>
    <col min="6" max="6" width="8" customWidth="1"/>
    <col min="8" max="8" width="9.375" customWidth="1"/>
    <col min="10" max="10" width="9.875" customWidth="1"/>
  </cols>
  <sheetData>
    <row r="16" spans="4:8" ht="16.5" customHeight="1">
      <c r="D16" s="10"/>
      <c r="E16" s="10"/>
      <c r="F16" s="10"/>
      <c r="G16" s="10"/>
      <c r="H16" s="10"/>
    </row>
    <row r="17" spans="2:10" ht="16.5" customHeight="1">
      <c r="D17" s="265" t="s">
        <v>306</v>
      </c>
      <c r="E17" s="265"/>
      <c r="F17" s="266" t="s">
        <v>312</v>
      </c>
      <c r="G17" s="267">
        <f>+連結!I1</f>
        <v>3</v>
      </c>
      <c r="H17" s="10"/>
    </row>
    <row r="18" spans="2:10" ht="16.5" customHeight="1">
      <c r="D18" s="265"/>
      <c r="E18" s="265"/>
      <c r="F18" s="266"/>
      <c r="G18" s="267"/>
      <c r="H18" s="10"/>
    </row>
    <row r="19" spans="2:10" ht="16.5" customHeight="1">
      <c r="D19" s="10"/>
      <c r="E19" s="10"/>
      <c r="F19" s="10"/>
      <c r="G19" s="10"/>
      <c r="H19" s="10"/>
    </row>
    <row r="20" spans="2:10" ht="16.5" customHeight="1">
      <c r="D20" s="268" t="str">
        <f>+連結!B1</f>
        <v>伯爵大第邊間電梯3房</v>
      </c>
      <c r="E20" s="268"/>
      <c r="F20" s="268"/>
      <c r="G20" s="268"/>
      <c r="H20" s="268"/>
    </row>
    <row r="21" spans="2:10" ht="16.5" customHeight="1">
      <c r="D21" s="268"/>
      <c r="E21" s="268"/>
      <c r="F21" s="268"/>
      <c r="G21" s="268"/>
      <c r="H21" s="268"/>
    </row>
    <row r="22" spans="2:10" ht="16.5" customHeight="1">
      <c r="D22" s="268"/>
      <c r="E22" s="268"/>
      <c r="F22" s="268"/>
      <c r="G22" s="268"/>
      <c r="H22" s="268"/>
    </row>
    <row r="23" spans="2:10" ht="16.5" customHeight="1">
      <c r="D23" s="11"/>
      <c r="E23" s="11"/>
      <c r="F23" s="11"/>
      <c r="G23" s="11"/>
      <c r="H23" s="11"/>
    </row>
    <row r="24" spans="2:10" ht="24.75">
      <c r="D24" s="279" t="s">
        <v>91</v>
      </c>
      <c r="E24" s="279"/>
      <c r="F24" s="280" t="str">
        <f>+連結!B3</f>
        <v>TA940333</v>
      </c>
      <c r="G24" s="280"/>
      <c r="H24" s="280"/>
    </row>
    <row r="32" spans="2:10" ht="30" customHeight="1">
      <c r="B32" s="278" t="s">
        <v>0</v>
      </c>
      <c r="C32" s="278"/>
      <c r="D32" s="278"/>
      <c r="E32" s="278" t="s">
        <v>1</v>
      </c>
      <c r="F32" s="278"/>
      <c r="G32" s="278"/>
      <c r="H32" s="278" t="s">
        <v>2</v>
      </c>
      <c r="I32" s="278"/>
      <c r="J32" s="278"/>
    </row>
    <row r="33" spans="2:13" ht="30" customHeight="1">
      <c r="B33" s="269" t="str">
        <f>連結!I22</f>
        <v>黃科濠</v>
      </c>
      <c r="C33" s="270"/>
      <c r="D33" s="271"/>
      <c r="E33" s="269" t="s">
        <v>60</v>
      </c>
      <c r="F33" s="270"/>
      <c r="G33" s="271"/>
      <c r="H33" s="269" t="s">
        <v>3</v>
      </c>
      <c r="I33" s="270"/>
      <c r="J33" s="271"/>
    </row>
    <row r="34" spans="2:13" ht="30" customHeight="1">
      <c r="B34" s="272"/>
      <c r="C34" s="273"/>
      <c r="D34" s="274"/>
      <c r="E34" s="272"/>
      <c r="F34" s="273"/>
      <c r="G34" s="274"/>
      <c r="H34" s="272"/>
      <c r="I34" s="273"/>
      <c r="J34" s="274"/>
    </row>
    <row r="35" spans="2:13" ht="27" customHeight="1">
      <c r="B35" s="275"/>
      <c r="C35" s="276"/>
      <c r="D35" s="277"/>
      <c r="E35" s="275"/>
      <c r="F35" s="276"/>
      <c r="G35" s="277"/>
      <c r="H35" s="275"/>
      <c r="I35" s="276"/>
      <c r="J35" s="277"/>
    </row>
    <row r="40" spans="2:13">
      <c r="M40" s="20"/>
    </row>
  </sheetData>
  <mergeCells count="12">
    <mergeCell ref="D17:E18"/>
    <mergeCell ref="F17:F18"/>
    <mergeCell ref="G17:G18"/>
    <mergeCell ref="D20:H22"/>
    <mergeCell ref="E33:G35"/>
    <mergeCell ref="H33:J35"/>
    <mergeCell ref="B32:D32"/>
    <mergeCell ref="E32:G32"/>
    <mergeCell ref="H32:J32"/>
    <mergeCell ref="B33:D35"/>
    <mergeCell ref="D24:E24"/>
    <mergeCell ref="F24:H24"/>
  </mergeCells>
  <phoneticPr fontId="1" type="noConversion"/>
  <printOptions horizontalCentered="1"/>
  <pageMargins left="0" right="0" top="0" bottom="0" header="0" footer="0"/>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5"/>
  <dimension ref="A6:S43"/>
  <sheetViews>
    <sheetView topLeftCell="A24" workbookViewId="0">
      <selection activeCell="O27" sqref="O27"/>
    </sheetView>
  </sheetViews>
  <sheetFormatPr defaultRowHeight="16.5"/>
  <cols>
    <col min="3" max="3" width="7.75" customWidth="1"/>
    <col min="4" max="4" width="9.75" customWidth="1"/>
    <col min="6" max="6" width="9.75" customWidth="1"/>
    <col min="8" max="8" width="11.875" customWidth="1"/>
  </cols>
  <sheetData>
    <row r="6" spans="1:11">
      <c r="A6" s="3"/>
      <c r="B6" s="3"/>
      <c r="C6" s="3"/>
      <c r="D6" s="3"/>
      <c r="E6" s="3"/>
      <c r="F6" s="3"/>
      <c r="G6" s="3"/>
      <c r="H6" s="3"/>
      <c r="I6" s="3"/>
      <c r="J6" s="3"/>
      <c r="K6" s="3"/>
    </row>
    <row r="7" spans="1:11">
      <c r="A7" s="3"/>
      <c r="B7" s="3"/>
      <c r="C7" s="3"/>
      <c r="D7" s="3"/>
      <c r="E7" s="3"/>
      <c r="F7" s="3"/>
      <c r="G7" s="3"/>
      <c r="H7" s="3"/>
      <c r="I7" s="3"/>
      <c r="J7" s="3"/>
      <c r="K7" s="3"/>
    </row>
    <row r="8" spans="1:11">
      <c r="A8" s="3"/>
      <c r="B8" s="3"/>
      <c r="C8" s="3"/>
      <c r="D8" s="3"/>
      <c r="E8" s="3"/>
      <c r="F8" s="3"/>
      <c r="G8" s="3"/>
      <c r="H8" s="3"/>
      <c r="I8" s="3"/>
      <c r="J8" s="3"/>
      <c r="K8" s="3"/>
    </row>
    <row r="9" spans="1:11">
      <c r="A9" s="3"/>
      <c r="B9" s="3"/>
      <c r="C9" s="3"/>
      <c r="D9" s="3"/>
      <c r="E9" s="3"/>
      <c r="F9" s="3"/>
      <c r="G9" s="3"/>
      <c r="H9" s="3"/>
      <c r="I9" s="3"/>
      <c r="J9" s="3"/>
      <c r="K9" s="3"/>
    </row>
    <row r="10" spans="1:11">
      <c r="A10" s="3"/>
      <c r="B10" s="3"/>
      <c r="C10" s="3"/>
      <c r="D10" s="3"/>
      <c r="E10" s="3"/>
      <c r="F10" s="3"/>
      <c r="G10" s="3"/>
      <c r="H10" s="3"/>
      <c r="I10" s="3"/>
      <c r="J10" s="3"/>
      <c r="K10" s="3"/>
    </row>
    <row r="11" spans="1:11">
      <c r="A11" s="3"/>
      <c r="B11" s="3"/>
      <c r="C11" s="3"/>
      <c r="D11" s="3"/>
      <c r="E11" s="3"/>
      <c r="F11" s="3"/>
      <c r="G11" s="3"/>
      <c r="H11" s="3"/>
      <c r="I11" s="3"/>
      <c r="J11" s="3"/>
      <c r="K11" s="3"/>
    </row>
    <row r="12" spans="1:11">
      <c r="A12" s="3"/>
      <c r="B12" s="3"/>
      <c r="C12" s="3"/>
      <c r="D12" s="3"/>
      <c r="E12" s="3"/>
      <c r="F12" s="3"/>
      <c r="G12" s="3"/>
      <c r="H12" s="3"/>
      <c r="I12" s="3"/>
      <c r="J12" s="3"/>
      <c r="K12" s="3"/>
    </row>
    <row r="13" spans="1:11">
      <c r="A13" s="3"/>
      <c r="B13" s="3"/>
      <c r="C13" s="3"/>
      <c r="D13" s="3"/>
      <c r="E13" s="3"/>
      <c r="F13" s="3"/>
      <c r="G13" s="3"/>
      <c r="H13" s="3"/>
      <c r="I13" s="3"/>
      <c r="J13" s="3"/>
      <c r="K13" s="3"/>
    </row>
    <row r="14" spans="1:11">
      <c r="A14" s="3"/>
      <c r="B14" s="3"/>
      <c r="C14" s="3"/>
      <c r="D14" s="3"/>
      <c r="E14" s="3"/>
      <c r="F14" s="3"/>
      <c r="G14" s="3"/>
      <c r="H14" s="3"/>
      <c r="I14" s="3"/>
      <c r="J14" s="3"/>
      <c r="K14" s="3"/>
    </row>
    <row r="15" spans="1:11">
      <c r="A15" s="3"/>
      <c r="B15" s="3"/>
      <c r="C15" s="3"/>
      <c r="D15" s="3"/>
      <c r="E15" s="3"/>
      <c r="F15" s="3"/>
      <c r="G15" s="3"/>
      <c r="H15" s="3"/>
      <c r="I15" s="3"/>
      <c r="J15" s="3"/>
      <c r="K15" s="3"/>
    </row>
    <row r="16" spans="1:11">
      <c r="A16" s="3"/>
      <c r="B16" s="3"/>
      <c r="C16" s="3"/>
      <c r="D16" s="3"/>
      <c r="E16" s="3"/>
      <c r="F16" s="3"/>
      <c r="G16" s="3"/>
      <c r="H16" s="3"/>
      <c r="I16" s="3"/>
      <c r="J16" s="3"/>
      <c r="K16" s="3"/>
    </row>
    <row r="17" spans="1:19">
      <c r="A17" s="3"/>
      <c r="B17" s="3"/>
      <c r="C17" s="3"/>
      <c r="D17" s="3"/>
      <c r="E17" s="3"/>
      <c r="F17" s="3"/>
      <c r="G17" s="3"/>
      <c r="H17" s="3"/>
      <c r="I17" s="3"/>
      <c r="J17" s="3"/>
      <c r="K17" s="3"/>
    </row>
    <row r="18" spans="1:19">
      <c r="A18" s="3"/>
      <c r="B18" s="3"/>
      <c r="C18" s="3"/>
      <c r="D18" s="3"/>
      <c r="E18" s="3"/>
      <c r="F18" s="3"/>
      <c r="G18" s="3"/>
      <c r="H18" s="3"/>
      <c r="I18" s="3"/>
      <c r="J18" s="3"/>
      <c r="K18" s="3"/>
    </row>
    <row r="19" spans="1:19">
      <c r="A19" s="3"/>
      <c r="B19" s="3"/>
      <c r="C19" s="3"/>
      <c r="D19" s="3"/>
      <c r="E19" s="3"/>
      <c r="F19" s="3"/>
      <c r="G19" s="3"/>
      <c r="H19" s="3"/>
      <c r="I19" s="3"/>
      <c r="J19" s="3"/>
      <c r="K19" s="3"/>
    </row>
    <row r="20" spans="1:19">
      <c r="A20" s="3"/>
      <c r="B20" s="3"/>
      <c r="C20" s="3"/>
      <c r="D20" s="3"/>
      <c r="E20" s="3"/>
      <c r="F20" s="3"/>
      <c r="G20" s="3"/>
      <c r="H20" s="3"/>
      <c r="I20" s="3"/>
      <c r="J20" s="3"/>
      <c r="K20" s="3"/>
    </row>
    <row r="21" spans="1:19">
      <c r="A21" s="3"/>
      <c r="B21" s="3"/>
      <c r="C21" s="3"/>
      <c r="D21" s="3"/>
      <c r="E21" s="3"/>
      <c r="F21" s="3"/>
      <c r="G21" s="3"/>
      <c r="H21" s="3"/>
      <c r="I21" s="3"/>
      <c r="J21" s="3"/>
      <c r="K21" s="3"/>
    </row>
    <row r="22" spans="1:19" ht="30" customHeight="1">
      <c r="A22" s="3"/>
      <c r="B22" s="3"/>
      <c r="C22" s="12" t="s">
        <v>314</v>
      </c>
      <c r="D22" s="12"/>
      <c r="E22" s="12"/>
      <c r="F22" s="12"/>
      <c r="G22" s="12" t="s">
        <v>315</v>
      </c>
      <c r="H22" s="12"/>
      <c r="I22" s="12"/>
      <c r="J22" s="3"/>
      <c r="K22" s="3"/>
      <c r="N22" s="1"/>
      <c r="O22" s="1"/>
      <c r="P22" s="1"/>
      <c r="Q22" s="2"/>
      <c r="R22" s="1"/>
      <c r="S22" s="2"/>
    </row>
    <row r="23" spans="1:19" ht="30" customHeight="1">
      <c r="A23" s="3"/>
      <c r="B23" s="3"/>
      <c r="C23" s="12" t="s">
        <v>313</v>
      </c>
      <c r="D23" s="12"/>
      <c r="E23" s="12"/>
      <c r="F23" s="12"/>
      <c r="G23" s="12" t="s">
        <v>161</v>
      </c>
      <c r="H23" s="12"/>
      <c r="I23" s="12"/>
      <c r="J23" s="3"/>
      <c r="K23" s="3"/>
      <c r="N23" s="1"/>
      <c r="O23" s="1"/>
      <c r="P23" s="1"/>
      <c r="Q23" s="2"/>
      <c r="R23" s="1"/>
      <c r="S23" s="2"/>
    </row>
    <row r="24" spans="1:19" ht="30" customHeight="1">
      <c r="A24" s="3"/>
      <c r="B24" s="3"/>
      <c r="C24" s="12" t="s">
        <v>160</v>
      </c>
      <c r="D24" s="12"/>
      <c r="E24" s="12"/>
      <c r="F24" s="12"/>
      <c r="G24" s="12" t="s">
        <v>155</v>
      </c>
      <c r="H24" s="12"/>
      <c r="I24" s="12"/>
      <c r="J24" s="3"/>
      <c r="K24" s="3"/>
      <c r="N24" s="1"/>
      <c r="O24" s="1"/>
      <c r="P24" s="1"/>
      <c r="Q24" s="2"/>
      <c r="R24" s="1"/>
      <c r="S24" s="2"/>
    </row>
    <row r="25" spans="1:19" ht="30" customHeight="1">
      <c r="A25" s="3"/>
      <c r="B25" s="3"/>
      <c r="C25" s="12" t="s">
        <v>159</v>
      </c>
      <c r="D25" s="12"/>
      <c r="E25" s="12"/>
      <c r="F25" s="12"/>
      <c r="G25" s="12" t="s">
        <v>59</v>
      </c>
      <c r="H25" s="12"/>
      <c r="I25" s="12"/>
      <c r="J25" s="3"/>
      <c r="K25" s="3"/>
      <c r="N25" s="1"/>
      <c r="O25" s="1"/>
      <c r="P25" s="1"/>
      <c r="Q25" s="2"/>
      <c r="R25" s="1"/>
      <c r="S25" s="2"/>
    </row>
    <row r="26" spans="1:19" ht="30" customHeight="1">
      <c r="A26" s="3"/>
      <c r="B26" s="3"/>
      <c r="C26" s="12" t="s">
        <v>157</v>
      </c>
      <c r="D26" s="12"/>
      <c r="E26" s="12"/>
      <c r="F26" s="12"/>
      <c r="G26" s="12" t="s">
        <v>303</v>
      </c>
      <c r="H26" s="12"/>
      <c r="I26" s="12"/>
      <c r="J26" s="3"/>
      <c r="K26" s="3"/>
      <c r="N26" s="1"/>
      <c r="O26" s="1"/>
      <c r="P26" s="1"/>
      <c r="Q26" s="2"/>
      <c r="R26" s="1"/>
      <c r="S26" s="2"/>
    </row>
    <row r="27" spans="1:19" ht="24.95" customHeight="1">
      <c r="A27" s="3"/>
      <c r="B27" s="3"/>
      <c r="C27" s="3"/>
      <c r="D27" s="3"/>
      <c r="E27" s="3"/>
      <c r="F27" s="3"/>
      <c r="G27" s="3"/>
      <c r="H27" s="3"/>
      <c r="I27" s="3"/>
      <c r="J27" s="3"/>
      <c r="K27" s="3"/>
    </row>
    <row r="28" spans="1:19" ht="24.95" customHeight="1">
      <c r="A28" s="3"/>
      <c r="B28" s="12" t="s">
        <v>57</v>
      </c>
      <c r="C28" s="12"/>
      <c r="D28" s="12"/>
      <c r="E28" s="12"/>
      <c r="F28" s="12"/>
      <c r="G28" s="13" t="s">
        <v>346</v>
      </c>
      <c r="H28" s="12"/>
      <c r="I28" s="12"/>
      <c r="J28" s="12"/>
      <c r="K28" s="3"/>
    </row>
    <row r="29" spans="1:19" ht="8.25" customHeight="1">
      <c r="A29" s="3"/>
      <c r="B29" s="6"/>
      <c r="C29" s="6"/>
      <c r="D29" s="19"/>
      <c r="E29" s="19"/>
      <c r="F29" s="19"/>
      <c r="G29" s="3"/>
      <c r="H29" s="3"/>
      <c r="I29" s="3"/>
      <c r="J29" s="3"/>
      <c r="K29" s="3"/>
    </row>
    <row r="30" spans="1:19" ht="24.95" customHeight="1">
      <c r="A30" s="3"/>
      <c r="B30" s="281" t="s">
        <v>25</v>
      </c>
      <c r="C30" s="281"/>
      <c r="D30" s="281"/>
      <c r="E30" s="281"/>
      <c r="F30" s="281"/>
      <c r="G30" s="281"/>
      <c r="H30" s="281"/>
      <c r="I30" s="281"/>
      <c r="J30" s="281"/>
      <c r="K30" s="3"/>
    </row>
    <row r="31" spans="1:19" ht="10.5" customHeight="1">
      <c r="A31" s="3"/>
      <c r="B31" s="3"/>
      <c r="C31" s="3"/>
      <c r="D31" s="3"/>
      <c r="E31" s="3"/>
      <c r="F31" s="3"/>
      <c r="G31" s="3"/>
      <c r="H31" s="3"/>
      <c r="I31" s="3"/>
      <c r="J31" s="3"/>
      <c r="K31" s="3"/>
    </row>
    <row r="32" spans="1:19" ht="35.1" customHeight="1">
      <c r="A32" s="3"/>
      <c r="B32" s="286" t="s">
        <v>4</v>
      </c>
      <c r="C32" s="286"/>
      <c r="D32" s="286"/>
      <c r="E32" s="286" t="s">
        <v>5</v>
      </c>
      <c r="F32" s="286"/>
      <c r="G32" s="286"/>
      <c r="H32" s="286"/>
      <c r="I32" s="286"/>
      <c r="J32" s="286"/>
      <c r="K32" s="3"/>
    </row>
    <row r="33" spans="1:11">
      <c r="A33" s="3"/>
      <c r="B33" s="284"/>
      <c r="C33" s="284"/>
      <c r="D33" s="284"/>
      <c r="E33" s="284"/>
      <c r="F33" s="284"/>
      <c r="G33" s="284"/>
      <c r="H33" s="284"/>
      <c r="I33" s="284"/>
      <c r="J33" s="284"/>
      <c r="K33" s="3"/>
    </row>
    <row r="34" spans="1:11">
      <c r="A34" s="3"/>
      <c r="B34" s="284"/>
      <c r="C34" s="284"/>
      <c r="D34" s="284"/>
      <c r="E34" s="284"/>
      <c r="F34" s="284"/>
      <c r="G34" s="284"/>
      <c r="H34" s="284"/>
      <c r="I34" s="284"/>
      <c r="J34" s="284"/>
      <c r="K34" s="3"/>
    </row>
    <row r="35" spans="1:11" ht="27.95" customHeight="1">
      <c r="A35" s="3"/>
      <c r="B35" s="284"/>
      <c r="C35" s="284"/>
      <c r="D35" s="284"/>
      <c r="E35" s="285" t="s">
        <v>6</v>
      </c>
      <c r="F35" s="285"/>
      <c r="G35" s="285" t="s">
        <v>6</v>
      </c>
      <c r="H35" s="285"/>
      <c r="I35" s="285" t="s">
        <v>6</v>
      </c>
      <c r="J35" s="285"/>
      <c r="K35" s="3"/>
    </row>
    <row r="36" spans="1:11">
      <c r="A36" s="3"/>
      <c r="B36" s="284"/>
      <c r="C36" s="284"/>
      <c r="D36" s="284"/>
      <c r="E36" s="284"/>
      <c r="F36" s="284"/>
      <c r="G36" s="284"/>
      <c r="H36" s="284"/>
      <c r="I36" s="284"/>
      <c r="J36" s="284"/>
      <c r="K36" s="3"/>
    </row>
    <row r="37" spans="1:11">
      <c r="A37" s="3"/>
      <c r="B37" s="284"/>
      <c r="C37" s="284"/>
      <c r="D37" s="284"/>
      <c r="E37" s="284"/>
      <c r="F37" s="284"/>
      <c r="G37" s="284"/>
      <c r="H37" s="284"/>
      <c r="I37" s="284"/>
      <c r="J37" s="284"/>
      <c r="K37" s="3"/>
    </row>
    <row r="38" spans="1:11" ht="27.95" customHeight="1">
      <c r="A38" s="3"/>
      <c r="B38" s="285" t="s">
        <v>7</v>
      </c>
      <c r="C38" s="285"/>
      <c r="D38" s="285"/>
      <c r="E38" s="285" t="s">
        <v>6</v>
      </c>
      <c r="F38" s="285"/>
      <c r="G38" s="285" t="s">
        <v>6</v>
      </c>
      <c r="H38" s="285"/>
      <c r="I38" s="285" t="s">
        <v>6</v>
      </c>
      <c r="J38" s="285"/>
      <c r="K38" s="3"/>
    </row>
    <row r="39" spans="1:11">
      <c r="A39" s="3"/>
      <c r="B39" s="3"/>
      <c r="C39" s="3"/>
      <c r="D39" s="3"/>
      <c r="E39" s="3"/>
      <c r="F39" s="3"/>
      <c r="G39" s="3"/>
      <c r="H39" s="3"/>
      <c r="I39" s="3"/>
      <c r="J39" s="3"/>
      <c r="K39" s="3"/>
    </row>
    <row r="40" spans="1:11" ht="23.25" customHeight="1">
      <c r="A40" s="3"/>
      <c r="B40" s="3"/>
      <c r="C40" s="3"/>
      <c r="D40" s="3"/>
      <c r="E40" s="3"/>
      <c r="F40" s="3"/>
      <c r="G40" s="283"/>
      <c r="H40" s="283"/>
      <c r="I40" s="282"/>
      <c r="J40" s="282"/>
      <c r="K40" s="3"/>
    </row>
    <row r="41" spans="1:11">
      <c r="A41" s="3"/>
      <c r="B41" s="3"/>
      <c r="C41" s="3"/>
      <c r="D41" s="3"/>
      <c r="E41" s="3"/>
      <c r="F41" s="3"/>
      <c r="G41" s="3"/>
      <c r="H41" s="3"/>
      <c r="I41" s="3"/>
      <c r="J41" s="3"/>
      <c r="K41" s="3"/>
    </row>
    <row r="42" spans="1:11">
      <c r="A42" s="3"/>
      <c r="B42" s="3"/>
      <c r="C42" s="3"/>
      <c r="D42" s="3"/>
      <c r="E42" s="3"/>
      <c r="F42" s="3"/>
      <c r="G42" s="3"/>
      <c r="H42" s="3"/>
      <c r="I42" s="3"/>
      <c r="J42" s="3"/>
      <c r="K42" s="3"/>
    </row>
    <row r="43" spans="1:11">
      <c r="A43" s="3"/>
      <c r="B43" s="3"/>
      <c r="C43" s="3"/>
      <c r="D43" s="3"/>
      <c r="E43" s="3"/>
      <c r="F43" s="3"/>
      <c r="G43" s="3"/>
      <c r="H43" s="3"/>
      <c r="I43" s="3"/>
      <c r="J43" s="3"/>
      <c r="K43" s="3"/>
    </row>
  </sheetData>
  <mergeCells count="19">
    <mergeCell ref="B38:D38"/>
    <mergeCell ref="B32:D32"/>
    <mergeCell ref="E32:J32"/>
    <mergeCell ref="B30:J30"/>
    <mergeCell ref="I40:J40"/>
    <mergeCell ref="G40:H40"/>
    <mergeCell ref="E36:F37"/>
    <mergeCell ref="G36:H37"/>
    <mergeCell ref="I36:J37"/>
    <mergeCell ref="E38:F38"/>
    <mergeCell ref="G38:H38"/>
    <mergeCell ref="I38:J38"/>
    <mergeCell ref="B33:D37"/>
    <mergeCell ref="E33:F34"/>
    <mergeCell ref="G33:H34"/>
    <mergeCell ref="I33:J34"/>
    <mergeCell ref="E35:F35"/>
    <mergeCell ref="G35:H35"/>
    <mergeCell ref="I35:J35"/>
  </mergeCells>
  <phoneticPr fontId="1" type="noConversion"/>
  <printOptions horizontalCentered="1"/>
  <pageMargins left="0" right="0" top="0" bottom="0" header="0" footer="0"/>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6"/>
  <dimension ref="A1"/>
  <sheetViews>
    <sheetView topLeftCell="A21" workbookViewId="0">
      <selection activeCell="M21" sqref="M21"/>
    </sheetView>
  </sheetViews>
  <sheetFormatPr defaultRowHeight="16.5"/>
  <cols>
    <col min="3" max="3" width="10.125" customWidth="1"/>
    <col min="5" max="5" width="9.75" customWidth="1"/>
  </cols>
  <sheetData/>
  <phoneticPr fontId="1" type="noConversion"/>
  <printOptions horizontalCentered="1"/>
  <pageMargins left="0" right="0" top="0" bottom="0" header="0" footer="0"/>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7"/>
  <dimension ref="A2:J27"/>
  <sheetViews>
    <sheetView workbookViewId="0">
      <selection activeCell="E20" sqref="E20"/>
    </sheetView>
  </sheetViews>
  <sheetFormatPr defaultRowHeight="19.5"/>
  <cols>
    <col min="1" max="1" width="9.125" style="30" customWidth="1"/>
    <col min="2" max="2" width="11.5" style="30" customWidth="1"/>
    <col min="3" max="3" width="9.625" style="30" customWidth="1"/>
    <col min="4" max="4" width="10.125" style="30" customWidth="1"/>
    <col min="5" max="5" width="8.875" style="30"/>
    <col min="6" max="6" width="9.125" style="30" customWidth="1"/>
    <col min="7" max="7" width="8.875" style="30"/>
    <col min="8" max="8" width="8.875" style="30" customWidth="1"/>
    <col min="9" max="9" width="12.625" style="30" customWidth="1"/>
  </cols>
  <sheetData>
    <row r="2" spans="1:10">
      <c r="A2" s="4"/>
      <c r="B2" s="4"/>
      <c r="H2" s="4"/>
      <c r="I2" s="4"/>
      <c r="J2" s="3"/>
    </row>
    <row r="3" spans="1:10">
      <c r="A3" s="4"/>
      <c r="B3" s="4"/>
      <c r="H3" s="4"/>
      <c r="I3" s="4"/>
      <c r="J3" s="3"/>
    </row>
    <row r="4" spans="1:10" ht="25.5">
      <c r="A4" s="287" t="s">
        <v>307</v>
      </c>
      <c r="B4" s="287"/>
      <c r="C4" s="287"/>
      <c r="D4" s="287"/>
      <c r="E4" s="287"/>
      <c r="F4" s="287"/>
      <c r="G4" s="287"/>
      <c r="H4" s="287"/>
      <c r="I4" s="287"/>
      <c r="J4" s="287"/>
    </row>
    <row r="5" spans="1:10">
      <c r="B5" s="4"/>
      <c r="C5" s="4"/>
      <c r="D5" s="4"/>
      <c r="E5" s="4"/>
      <c r="F5" s="4"/>
      <c r="G5" s="4"/>
      <c r="H5" s="4"/>
      <c r="I5" s="4"/>
      <c r="J5" s="3"/>
    </row>
    <row r="6" spans="1:10">
      <c r="H6" s="5"/>
      <c r="I6" s="5"/>
      <c r="J6" s="3"/>
    </row>
    <row r="7" spans="1:10">
      <c r="B7" s="31" t="s">
        <v>62</v>
      </c>
      <c r="C7" s="31"/>
      <c r="D7" s="31"/>
      <c r="E7" s="31"/>
      <c r="F7" s="31"/>
      <c r="G7" s="31"/>
      <c r="H7" s="31"/>
      <c r="I7" s="5"/>
      <c r="J7" s="3"/>
    </row>
    <row r="8" spans="1:10">
      <c r="B8" s="31" t="s">
        <v>113</v>
      </c>
      <c r="C8" s="31"/>
      <c r="D8" s="31"/>
      <c r="E8" s="31"/>
      <c r="F8" s="31"/>
      <c r="G8" s="31"/>
      <c r="H8" s="31"/>
      <c r="I8" s="5"/>
      <c r="J8" s="3"/>
    </row>
    <row r="9" spans="1:10">
      <c r="B9" s="31" t="s">
        <v>114</v>
      </c>
      <c r="C9" s="31"/>
      <c r="D9" s="31"/>
      <c r="E9" s="31"/>
      <c r="F9" s="31"/>
      <c r="G9" s="31"/>
      <c r="H9" s="31"/>
      <c r="I9" s="5"/>
      <c r="J9" s="3"/>
    </row>
    <row r="10" spans="1:10">
      <c r="B10" s="31" t="s">
        <v>65</v>
      </c>
      <c r="C10" s="31"/>
      <c r="D10" s="31"/>
      <c r="E10" s="31"/>
      <c r="F10" s="31"/>
      <c r="G10" s="31"/>
      <c r="H10" s="31"/>
      <c r="I10" s="5"/>
      <c r="J10" s="3"/>
    </row>
    <row r="11" spans="1:10">
      <c r="B11" s="31"/>
      <c r="C11" s="31"/>
      <c r="D11" s="31"/>
      <c r="E11" s="31"/>
      <c r="F11" s="31"/>
      <c r="G11" s="31"/>
      <c r="H11" s="31"/>
      <c r="I11" s="4"/>
      <c r="J11" s="3"/>
    </row>
    <row r="12" spans="1:10">
      <c r="B12" s="31" t="s">
        <v>63</v>
      </c>
      <c r="C12" s="31"/>
      <c r="D12" s="31"/>
      <c r="E12" s="31"/>
      <c r="F12" s="31"/>
      <c r="G12" s="31"/>
      <c r="H12" s="31"/>
      <c r="I12" s="5"/>
      <c r="J12" s="3"/>
    </row>
    <row r="13" spans="1:10">
      <c r="B13" s="31" t="s">
        <v>64</v>
      </c>
      <c r="C13" s="31"/>
      <c r="D13" s="31"/>
      <c r="E13" s="31"/>
      <c r="F13" s="31"/>
      <c r="G13" s="31"/>
      <c r="H13" s="31"/>
      <c r="I13" s="4"/>
      <c r="J13" s="3"/>
    </row>
    <row r="14" spans="1:10">
      <c r="B14" s="31"/>
      <c r="C14" s="31"/>
      <c r="D14" s="31"/>
      <c r="E14" s="31"/>
      <c r="F14" s="31"/>
      <c r="G14" s="31"/>
      <c r="H14" s="31"/>
      <c r="I14" s="5"/>
      <c r="J14" s="3"/>
    </row>
    <row r="15" spans="1:10">
      <c r="B15" s="31"/>
      <c r="C15" s="31"/>
      <c r="D15" s="31"/>
      <c r="E15" s="31"/>
      <c r="F15" s="31"/>
      <c r="G15" s="31"/>
      <c r="H15" s="31"/>
      <c r="I15" s="5"/>
      <c r="J15" s="3"/>
    </row>
    <row r="16" spans="1:10">
      <c r="B16" s="31" t="s">
        <v>66</v>
      </c>
      <c r="C16" s="31"/>
      <c r="D16" s="31"/>
      <c r="E16" s="31"/>
      <c r="F16" s="31"/>
      <c r="G16" s="31"/>
      <c r="H16" s="31"/>
      <c r="I16" s="4"/>
      <c r="J16" s="3"/>
    </row>
    <row r="17" spans="1:10">
      <c r="B17" s="31" t="s">
        <v>115</v>
      </c>
      <c r="C17" s="31"/>
      <c r="D17" s="31"/>
      <c r="E17" s="31"/>
      <c r="F17" s="31"/>
      <c r="G17" s="31"/>
      <c r="H17" s="31"/>
      <c r="I17" s="4"/>
      <c r="J17" s="3"/>
    </row>
    <row r="18" spans="1:10">
      <c r="B18" s="31"/>
      <c r="C18" s="31"/>
      <c r="D18" s="31"/>
      <c r="E18" s="31"/>
      <c r="F18" s="31"/>
      <c r="G18" s="31"/>
      <c r="H18" s="31"/>
      <c r="I18" s="5"/>
      <c r="J18" s="3"/>
    </row>
    <row r="19" spans="1:10">
      <c r="B19" s="31" t="s">
        <v>61</v>
      </c>
      <c r="C19" s="31"/>
      <c r="D19" s="31"/>
      <c r="E19" s="31"/>
      <c r="F19" s="31"/>
      <c r="G19" s="31"/>
      <c r="H19" s="31"/>
      <c r="I19" s="4"/>
      <c r="J19" s="3"/>
    </row>
    <row r="20" spans="1:10">
      <c r="B20" s="31"/>
      <c r="C20" s="31"/>
      <c r="D20" s="31"/>
      <c r="E20" s="31"/>
      <c r="F20" s="31"/>
      <c r="G20" s="31"/>
      <c r="H20" s="31"/>
      <c r="I20" s="4"/>
      <c r="J20" s="3"/>
    </row>
    <row r="21" spans="1:10">
      <c r="B21" s="31"/>
      <c r="C21" s="31"/>
      <c r="D21" s="31"/>
      <c r="E21" s="31"/>
      <c r="F21" s="31"/>
      <c r="G21" s="31"/>
      <c r="H21" s="31"/>
      <c r="I21" s="5"/>
      <c r="J21" s="3"/>
    </row>
    <row r="22" spans="1:10">
      <c r="B22" s="31" t="s">
        <v>116</v>
      </c>
      <c r="C22" s="31"/>
      <c r="D22" s="31"/>
      <c r="E22" s="31"/>
      <c r="F22" s="31"/>
      <c r="G22" s="31"/>
      <c r="H22" s="31"/>
      <c r="I22" s="4"/>
      <c r="J22" s="3"/>
    </row>
    <row r="23" spans="1:10">
      <c r="B23" s="31" t="s">
        <v>117</v>
      </c>
      <c r="C23" s="31"/>
      <c r="D23" s="31"/>
      <c r="E23" s="31"/>
      <c r="F23" s="31"/>
      <c r="G23" s="31"/>
      <c r="H23" s="31"/>
      <c r="I23" s="4"/>
      <c r="J23" s="3"/>
    </row>
    <row r="24" spans="1:10">
      <c r="B24" s="31" t="s">
        <v>118</v>
      </c>
      <c r="C24" s="31"/>
      <c r="D24" s="31"/>
      <c r="E24" s="31"/>
      <c r="F24" s="31"/>
      <c r="G24" s="31"/>
      <c r="H24" s="31"/>
      <c r="I24" s="5"/>
      <c r="J24" s="3"/>
    </row>
    <row r="25" spans="1:10">
      <c r="B25" s="31" t="s">
        <v>119</v>
      </c>
      <c r="C25" s="31"/>
      <c r="D25" s="31"/>
      <c r="E25" s="31"/>
      <c r="F25" s="31"/>
      <c r="G25" s="31"/>
      <c r="H25" s="31"/>
      <c r="I25" s="5"/>
      <c r="J25" s="3"/>
    </row>
    <row r="26" spans="1:10">
      <c r="B26" s="31" t="s">
        <v>120</v>
      </c>
      <c r="C26" s="31"/>
      <c r="D26" s="31"/>
      <c r="E26" s="31"/>
      <c r="F26" s="31"/>
      <c r="G26" s="31"/>
      <c r="H26" s="31"/>
      <c r="I26" s="5"/>
      <c r="J26" s="3"/>
    </row>
    <row r="27" spans="1:10">
      <c r="A27" s="31"/>
      <c r="B27" s="31" t="s">
        <v>121</v>
      </c>
      <c r="C27" s="31"/>
      <c r="D27" s="31"/>
      <c r="E27" s="31"/>
      <c r="F27" s="31"/>
      <c r="G27" s="31"/>
      <c r="H27" s="31"/>
      <c r="I27" s="5"/>
      <c r="J27" s="3"/>
    </row>
  </sheetData>
  <mergeCells count="1">
    <mergeCell ref="A4:J4"/>
  </mergeCells>
  <phoneticPr fontId="1" type="noConversion"/>
  <printOptions horizontalCentered="1"/>
  <pageMargins left="0" right="0" top="0" bottom="0" header="0" footer="0"/>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工作表9"/>
  <dimension ref="A6:S30"/>
  <sheetViews>
    <sheetView topLeftCell="A13" workbookViewId="0">
      <selection activeCell="M26" sqref="M26"/>
    </sheetView>
  </sheetViews>
  <sheetFormatPr defaultColWidth="9" defaultRowHeight="19.5"/>
  <cols>
    <col min="1" max="2" width="7.25" style="4" customWidth="1"/>
    <col min="3" max="3" width="12.625" style="4" customWidth="1"/>
    <col min="4" max="4" width="14.75" style="4" customWidth="1"/>
    <col min="5" max="5" width="12.25" style="4" customWidth="1"/>
    <col min="6" max="7" width="7.5" style="4" customWidth="1"/>
    <col min="8" max="8" width="7.625" style="4" customWidth="1"/>
    <col min="9" max="9" width="6" style="4" customWidth="1"/>
    <col min="10" max="10" width="7.625" style="4" customWidth="1"/>
    <col min="11" max="11" width="7" style="4" customWidth="1"/>
    <col min="12" max="12" width="9" style="4"/>
    <col min="13" max="13" width="11.625" style="4" bestFit="1" customWidth="1"/>
    <col min="14" max="16" width="9" style="4"/>
    <col min="17" max="17" width="11.625" style="4" bestFit="1" customWidth="1"/>
    <col min="18" max="16384" width="9" style="4"/>
  </cols>
  <sheetData>
    <row r="6" spans="1:11">
      <c r="A6" s="4" t="s">
        <v>297</v>
      </c>
    </row>
    <row r="8" spans="1:11" ht="16.5" customHeight="1">
      <c r="A8" s="292" t="s">
        <v>262</v>
      </c>
      <c r="B8" s="292"/>
      <c r="C8" s="15" t="str">
        <f>連結!B24</f>
        <v>80/06/21</v>
      </c>
      <c r="D8" s="85"/>
      <c r="E8" s="86"/>
    </row>
    <row r="9" spans="1:11" ht="16.5" customHeight="1">
      <c r="A9" s="292" t="s">
        <v>263</v>
      </c>
      <c r="B9" s="292"/>
      <c r="C9" s="4" t="str">
        <f>連結!B4</f>
        <v>住家用</v>
      </c>
    </row>
    <row r="10" spans="1:11" ht="16.5" customHeight="1">
      <c r="A10" s="292"/>
      <c r="B10" s="292"/>
    </row>
    <row r="11" spans="1:11" ht="16.5" customHeight="1">
      <c r="A11" s="292"/>
      <c r="B11" s="292"/>
    </row>
    <row r="12" spans="1:11" ht="24.95" customHeight="1">
      <c r="C12" s="31"/>
    </row>
    <row r="13" spans="1:11" ht="24.95" customHeight="1"/>
    <row r="14" spans="1:11" ht="24.95" customHeight="1"/>
    <row r="15" spans="1:11" ht="21.95" customHeight="1">
      <c r="A15" s="289" t="s">
        <v>11</v>
      </c>
      <c r="B15" s="289"/>
      <c r="C15" s="289" t="s">
        <v>12</v>
      </c>
      <c r="D15" s="289" t="s">
        <v>13</v>
      </c>
      <c r="E15" s="290" t="s">
        <v>9</v>
      </c>
      <c r="F15" s="289" t="s">
        <v>125</v>
      </c>
      <c r="G15" s="289"/>
      <c r="H15" s="290" t="s">
        <v>127</v>
      </c>
      <c r="I15" s="290"/>
      <c r="J15" s="290" t="s">
        <v>10</v>
      </c>
      <c r="K15" s="290"/>
    </row>
    <row r="16" spans="1:11" ht="21.95" customHeight="1">
      <c r="A16" s="289"/>
      <c r="B16" s="289"/>
      <c r="C16" s="289"/>
      <c r="D16" s="289"/>
      <c r="E16" s="290"/>
      <c r="F16" s="123" t="s">
        <v>71</v>
      </c>
      <c r="G16" s="124" t="s">
        <v>14</v>
      </c>
      <c r="H16" s="290"/>
      <c r="I16" s="290"/>
      <c r="J16" s="290"/>
      <c r="K16" s="290"/>
    </row>
    <row r="17" spans="1:19" ht="34.9" customHeight="1">
      <c r="A17" s="289">
        <f>連結!O14</f>
        <v>603</v>
      </c>
      <c r="B17" s="289"/>
      <c r="C17" s="128" t="s">
        <v>15</v>
      </c>
      <c r="D17" s="145">
        <f>+連結!O15</f>
        <v>4</v>
      </c>
      <c r="E17" s="87">
        <f>連結!D6</f>
        <v>102.44</v>
      </c>
      <c r="F17" s="128">
        <v>1</v>
      </c>
      <c r="G17" s="128">
        <v>1</v>
      </c>
      <c r="H17" s="288">
        <f t="shared" ref="H17:H23" si="0">E17*F17/G17</f>
        <v>102.44</v>
      </c>
      <c r="I17" s="288"/>
      <c r="J17" s="288">
        <f t="shared" ref="J17:J23" si="1">H17*0.3025</f>
        <v>30.988099999999999</v>
      </c>
      <c r="K17" s="288"/>
    </row>
    <row r="18" spans="1:19" ht="34.5" customHeight="1">
      <c r="A18" s="289"/>
      <c r="B18" s="289"/>
      <c r="C18" s="289" t="s">
        <v>156</v>
      </c>
      <c r="D18" s="128" t="s">
        <v>302</v>
      </c>
      <c r="E18" s="87">
        <f>+連結!D8</f>
        <v>10.5</v>
      </c>
      <c r="F18" s="128">
        <v>1</v>
      </c>
      <c r="G18" s="128">
        <v>1</v>
      </c>
      <c r="H18" s="288">
        <f t="shared" si="0"/>
        <v>10.5</v>
      </c>
      <c r="I18" s="288"/>
      <c r="J18" s="288">
        <f t="shared" si="1"/>
        <v>3.17625</v>
      </c>
      <c r="K18" s="288"/>
    </row>
    <row r="19" spans="1:19" ht="34.9" hidden="1" customHeight="1">
      <c r="A19" s="289"/>
      <c r="B19" s="289"/>
      <c r="C19" s="289"/>
      <c r="D19" s="128" t="s">
        <v>256</v>
      </c>
      <c r="E19" s="87">
        <v>4.8099999999999996</v>
      </c>
      <c r="F19" s="128">
        <v>1</v>
      </c>
      <c r="G19" s="128">
        <v>1</v>
      </c>
      <c r="H19" s="288">
        <f t="shared" si="0"/>
        <v>4.8099999999999996</v>
      </c>
      <c r="I19" s="288"/>
      <c r="J19" s="288">
        <f t="shared" si="1"/>
        <v>1.4550249999999998</v>
      </c>
      <c r="K19" s="288"/>
    </row>
    <row r="20" spans="1:19" ht="34.9" hidden="1" customHeight="1">
      <c r="A20" s="289"/>
      <c r="B20" s="289"/>
      <c r="C20" s="289"/>
      <c r="D20" s="128"/>
      <c r="E20" s="87">
        <v>1587.12</v>
      </c>
      <c r="F20" s="128">
        <v>1</v>
      </c>
      <c r="G20" s="128">
        <v>1</v>
      </c>
      <c r="H20" s="288">
        <f t="shared" si="0"/>
        <v>1587.12</v>
      </c>
      <c r="I20" s="288"/>
      <c r="J20" s="288">
        <f t="shared" si="1"/>
        <v>480.10379999999998</v>
      </c>
      <c r="K20" s="288"/>
    </row>
    <row r="21" spans="1:19" ht="34.9" hidden="1" customHeight="1">
      <c r="A21" s="289"/>
      <c r="B21" s="289"/>
      <c r="C21" s="289"/>
      <c r="D21" s="128"/>
      <c r="E21" s="87">
        <v>1124.3</v>
      </c>
      <c r="F21" s="128">
        <v>1</v>
      </c>
      <c r="G21" s="128">
        <v>1</v>
      </c>
      <c r="H21" s="288">
        <f t="shared" si="0"/>
        <v>1124.3</v>
      </c>
      <c r="I21" s="288"/>
      <c r="J21" s="288">
        <f t="shared" si="1"/>
        <v>340.10074999999995</v>
      </c>
      <c r="K21" s="288"/>
    </row>
    <row r="22" spans="1:19" ht="34.9" hidden="1" customHeight="1">
      <c r="A22" s="289"/>
      <c r="B22" s="289"/>
      <c r="C22" s="289"/>
      <c r="D22" s="128"/>
      <c r="E22" s="87">
        <v>9954.2999999999993</v>
      </c>
      <c r="F22" s="128">
        <v>1</v>
      </c>
      <c r="G22" s="128">
        <v>1</v>
      </c>
      <c r="H22" s="288">
        <f t="shared" si="0"/>
        <v>9954.2999999999993</v>
      </c>
      <c r="I22" s="288"/>
      <c r="J22" s="288">
        <f t="shared" si="1"/>
        <v>3011.1757499999999</v>
      </c>
      <c r="K22" s="288"/>
    </row>
    <row r="23" spans="1:19" ht="35.1" hidden="1" customHeight="1">
      <c r="A23" s="289"/>
      <c r="B23" s="289"/>
      <c r="C23" s="289"/>
      <c r="D23" s="128" t="s">
        <v>189</v>
      </c>
      <c r="E23" s="87">
        <v>9954.2999999999993</v>
      </c>
      <c r="F23" s="128">
        <v>1</v>
      </c>
      <c r="G23" s="128">
        <v>1</v>
      </c>
      <c r="H23" s="288">
        <f t="shared" si="0"/>
        <v>9954.2999999999993</v>
      </c>
      <c r="I23" s="288"/>
      <c r="J23" s="288">
        <f t="shared" si="1"/>
        <v>3011.1757499999999</v>
      </c>
      <c r="K23" s="288"/>
      <c r="O23" s="84"/>
      <c r="S23" s="4">
        <f>1.35+11.17</f>
        <v>12.52</v>
      </c>
    </row>
    <row r="24" spans="1:19" ht="35.1" customHeight="1">
      <c r="A24" s="289"/>
      <c r="B24" s="289"/>
      <c r="C24" s="289"/>
      <c r="D24" s="128" t="str">
        <f>+連結!A9</f>
        <v>雨遮</v>
      </c>
      <c r="E24" s="87">
        <f>+連結!D9</f>
        <v>0</v>
      </c>
      <c r="F24" s="128">
        <v>1</v>
      </c>
      <c r="G24" s="128">
        <v>1</v>
      </c>
      <c r="H24" s="288">
        <f>+E24</f>
        <v>0</v>
      </c>
      <c r="I24" s="288"/>
      <c r="J24" s="288">
        <f t="shared" ref="J24" si="2">H24*0.3025</f>
        <v>0</v>
      </c>
      <c r="K24" s="288"/>
      <c r="O24" s="84"/>
    </row>
    <row r="25" spans="1:19" ht="35.1" customHeight="1">
      <c r="A25" s="289">
        <f>+連結!O18</f>
        <v>605</v>
      </c>
      <c r="B25" s="289"/>
      <c r="C25" s="289" t="str">
        <f>+連結!A10</f>
        <v>共同使用</v>
      </c>
      <c r="D25" s="146" t="s">
        <v>335</v>
      </c>
      <c r="E25" s="87">
        <f>+連結!D11</f>
        <v>2019.96</v>
      </c>
      <c r="F25" s="128">
        <f>+連結!F11</f>
        <v>1</v>
      </c>
      <c r="G25" s="147">
        <f>+連結!G11</f>
        <v>50</v>
      </c>
      <c r="H25" s="288">
        <f>E25/G25*F25</f>
        <v>40.3992</v>
      </c>
      <c r="I25" s="288"/>
      <c r="J25" s="288">
        <f t="shared" ref="J25" si="3">H25*0.3025</f>
        <v>12.220758</v>
      </c>
      <c r="K25" s="288"/>
      <c r="O25" s="84"/>
    </row>
    <row r="26" spans="1:19" ht="35.1" customHeight="1">
      <c r="A26" s="289">
        <f>+連結!O19</f>
        <v>0</v>
      </c>
      <c r="B26" s="289"/>
      <c r="C26" s="289"/>
      <c r="D26" s="146" t="s">
        <v>334</v>
      </c>
      <c r="E26" s="87">
        <f>+連結!D12</f>
        <v>0</v>
      </c>
      <c r="F26" s="128">
        <f>+連結!F12</f>
        <v>0</v>
      </c>
      <c r="G26" s="147">
        <f>+連結!G12</f>
        <v>0</v>
      </c>
      <c r="H26" s="288"/>
      <c r="I26" s="288"/>
      <c r="J26" s="288">
        <f t="shared" ref="J26" si="4">H26*0.3025</f>
        <v>0</v>
      </c>
      <c r="K26" s="288"/>
      <c r="O26" s="84"/>
    </row>
    <row r="27" spans="1:19" ht="35.1" customHeight="1">
      <c r="A27" s="289"/>
      <c r="B27" s="289"/>
      <c r="C27" s="289"/>
      <c r="D27" s="146"/>
      <c r="E27" s="87"/>
      <c r="F27" s="128"/>
      <c r="G27" s="147"/>
      <c r="H27" s="288"/>
      <c r="I27" s="288"/>
      <c r="J27" s="288"/>
      <c r="K27" s="288"/>
      <c r="O27" s="84"/>
    </row>
    <row r="28" spans="1:19" ht="35.1" customHeight="1">
      <c r="A28" s="289" t="s">
        <v>72</v>
      </c>
      <c r="B28" s="289"/>
      <c r="C28" s="289"/>
      <c r="D28" s="289"/>
      <c r="E28" s="289"/>
      <c r="F28" s="289"/>
      <c r="G28" s="289"/>
      <c r="H28" s="291">
        <f>+H17+H18+H24+H25+H26</f>
        <v>153.33920000000001</v>
      </c>
      <c r="I28" s="291"/>
      <c r="J28" s="291">
        <f>+J17+J18+J24+J25+J26</f>
        <v>46.385108000000002</v>
      </c>
      <c r="K28" s="291"/>
    </row>
    <row r="29" spans="1:19" ht="35.1" customHeight="1"/>
    <row r="30" spans="1:19" ht="35.1" customHeight="1">
      <c r="G30" s="259"/>
      <c r="H30" s="259"/>
    </row>
  </sheetData>
  <mergeCells count="43">
    <mergeCell ref="A8:B8"/>
    <mergeCell ref="A9:B9"/>
    <mergeCell ref="A10:B10"/>
    <mergeCell ref="A11:B11"/>
    <mergeCell ref="A15:B16"/>
    <mergeCell ref="J18:K18"/>
    <mergeCell ref="J19:K19"/>
    <mergeCell ref="H17:I17"/>
    <mergeCell ref="J17:K17"/>
    <mergeCell ref="H20:I20"/>
    <mergeCell ref="J20:K20"/>
    <mergeCell ref="G30:H30"/>
    <mergeCell ref="H22:I22"/>
    <mergeCell ref="J22:K22"/>
    <mergeCell ref="C15:C16"/>
    <mergeCell ref="D15:D16"/>
    <mergeCell ref="E15:E16"/>
    <mergeCell ref="F15:G15"/>
    <mergeCell ref="H15:I16"/>
    <mergeCell ref="H28:I28"/>
    <mergeCell ref="J28:K28"/>
    <mergeCell ref="A28:G28"/>
    <mergeCell ref="H21:I21"/>
    <mergeCell ref="J21:K21"/>
    <mergeCell ref="J23:K23"/>
    <mergeCell ref="H23:I23"/>
    <mergeCell ref="J15:K16"/>
    <mergeCell ref="J24:K24"/>
    <mergeCell ref="J26:K26"/>
    <mergeCell ref="A25:B25"/>
    <mergeCell ref="C25:C27"/>
    <mergeCell ref="C18:C24"/>
    <mergeCell ref="A17:B24"/>
    <mergeCell ref="H25:I25"/>
    <mergeCell ref="J25:K25"/>
    <mergeCell ref="J27:K27"/>
    <mergeCell ref="A26:B26"/>
    <mergeCell ref="A27:B27"/>
    <mergeCell ref="H24:I24"/>
    <mergeCell ref="H26:I26"/>
    <mergeCell ref="H27:I27"/>
    <mergeCell ref="H18:I18"/>
    <mergeCell ref="H19:I19"/>
  </mergeCells>
  <phoneticPr fontId="1" type="noConversion"/>
  <printOptions horizontalCentered="1"/>
  <pageMargins left="0" right="0" top="0" bottom="0" header="0" footer="0"/>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8"/>
  <dimension ref="B10:P26"/>
  <sheetViews>
    <sheetView topLeftCell="A2" workbookViewId="0">
      <selection activeCell="C25" sqref="C25:D26"/>
    </sheetView>
  </sheetViews>
  <sheetFormatPr defaultColWidth="9" defaultRowHeight="19.5"/>
  <cols>
    <col min="1" max="1" width="5.125" style="4" customWidth="1"/>
    <col min="2" max="3" width="6.75" style="4" customWidth="1"/>
    <col min="4" max="5" width="9.625" style="4" customWidth="1"/>
    <col min="6" max="6" width="10.625" style="4" customWidth="1"/>
    <col min="7" max="7" width="8" style="4" customWidth="1"/>
    <col min="8" max="8" width="9.75" style="4" customWidth="1"/>
    <col min="9" max="9" width="9.125" style="4" customWidth="1"/>
    <col min="10" max="10" width="4.5" style="4" customWidth="1"/>
    <col min="11" max="11" width="9.125" style="4" customWidth="1"/>
    <col min="12" max="12" width="5.5" style="4" customWidth="1"/>
    <col min="13" max="16384" width="9" style="4"/>
  </cols>
  <sheetData>
    <row r="10" spans="2:12" ht="21.95" customHeight="1">
      <c r="B10" s="4" t="s">
        <v>92</v>
      </c>
      <c r="D10" s="31" t="str">
        <f>連結!B3</f>
        <v>TA940333</v>
      </c>
    </row>
    <row r="11" spans="2:12" ht="21.95" customHeight="1">
      <c r="B11" s="4" t="s">
        <v>8</v>
      </c>
      <c r="D11" s="251" t="str">
        <f>連結!B2</f>
        <v>新北市中和區忠孝街58巷16弄33號4樓</v>
      </c>
      <c r="E11" s="251"/>
      <c r="F11" s="251"/>
      <c r="G11" s="251"/>
      <c r="H11" s="251"/>
    </row>
    <row r="12" spans="2:12" ht="21.95" customHeight="1"/>
    <row r="13" spans="2:12" ht="21.95" customHeight="1">
      <c r="B13" s="4" t="s">
        <v>298</v>
      </c>
    </row>
    <row r="14" spans="2:12" ht="21.95" customHeight="1">
      <c r="B14" s="4" t="s">
        <v>93</v>
      </c>
    </row>
    <row r="15" spans="2:12" ht="21.95" customHeight="1">
      <c r="B15" s="294" t="s">
        <v>304</v>
      </c>
      <c r="C15" s="294"/>
      <c r="D15" s="294"/>
      <c r="E15" s="294"/>
      <c r="F15" s="294"/>
      <c r="G15" s="294"/>
      <c r="H15" s="294"/>
      <c r="I15" s="294"/>
      <c r="J15" s="294"/>
      <c r="K15" s="294"/>
      <c r="L15" s="294"/>
    </row>
    <row r="17" spans="2:16" ht="21.95" customHeight="1">
      <c r="B17" s="295" t="s">
        <v>67</v>
      </c>
      <c r="C17" s="257"/>
      <c r="D17" s="257" t="s">
        <v>68</v>
      </c>
      <c r="E17" s="257" t="s">
        <v>69</v>
      </c>
      <c r="F17" s="293" t="s">
        <v>70</v>
      </c>
      <c r="G17" s="299" t="s">
        <v>125</v>
      </c>
      <c r="H17" s="299"/>
      <c r="I17" s="293" t="s">
        <v>124</v>
      </c>
      <c r="J17" s="293"/>
      <c r="K17" s="293" t="s">
        <v>126</v>
      </c>
      <c r="L17" s="297"/>
    </row>
    <row r="18" spans="2:16" ht="21.95" customHeight="1">
      <c r="B18" s="296"/>
      <c r="C18" s="289"/>
      <c r="D18" s="289"/>
      <c r="E18" s="289"/>
      <c r="F18" s="290"/>
      <c r="G18" s="123" t="s">
        <v>71</v>
      </c>
      <c r="H18" s="124" t="s">
        <v>311</v>
      </c>
      <c r="I18" s="290"/>
      <c r="J18" s="290"/>
      <c r="K18" s="290"/>
      <c r="L18" s="298"/>
    </row>
    <row r="19" spans="2:16" ht="21.95" customHeight="1">
      <c r="B19" s="296" t="str">
        <f>連結!O5</f>
        <v>中和區</v>
      </c>
      <c r="C19" s="289"/>
      <c r="D19" s="289" t="str">
        <f>連結!O6</f>
        <v>華新段</v>
      </c>
      <c r="E19" s="302">
        <f>連結!O7</f>
        <v>392</v>
      </c>
      <c r="F19" s="303">
        <f>連結!O8</f>
        <v>2216.86</v>
      </c>
      <c r="G19" s="289">
        <f>連結!O9</f>
        <v>41</v>
      </c>
      <c r="H19" s="289">
        <f>連結!O10</f>
        <v>6708</v>
      </c>
      <c r="I19" s="288">
        <f>+F19*0.3025</f>
        <v>670.60014999999999</v>
      </c>
      <c r="J19" s="288"/>
      <c r="K19" s="288">
        <f>+I19/H19*G19</f>
        <v>4.0987784958258793</v>
      </c>
      <c r="L19" s="301"/>
    </row>
    <row r="20" spans="2:16" ht="21.95" customHeight="1">
      <c r="B20" s="296"/>
      <c r="C20" s="289"/>
      <c r="D20" s="289"/>
      <c r="E20" s="302"/>
      <c r="F20" s="303"/>
      <c r="G20" s="289"/>
      <c r="H20" s="289"/>
      <c r="I20" s="288"/>
      <c r="J20" s="288"/>
      <c r="K20" s="288"/>
      <c r="L20" s="301"/>
      <c r="P20" s="84"/>
    </row>
    <row r="21" spans="2:16" ht="21.95" customHeight="1">
      <c r="B21" s="304" t="s">
        <v>72</v>
      </c>
      <c r="C21" s="305"/>
      <c r="D21" s="305"/>
      <c r="E21" s="305"/>
      <c r="F21" s="305"/>
      <c r="G21" s="305"/>
      <c r="H21" s="306"/>
      <c r="I21" s="310">
        <f>I19</f>
        <v>670.60014999999999</v>
      </c>
      <c r="J21" s="311"/>
      <c r="K21" s="310">
        <f>K19</f>
        <v>4.0987784958258793</v>
      </c>
      <c r="L21" s="314"/>
    </row>
    <row r="22" spans="2:16" ht="21.95" customHeight="1">
      <c r="B22" s="307"/>
      <c r="C22" s="308"/>
      <c r="D22" s="308"/>
      <c r="E22" s="308"/>
      <c r="F22" s="308"/>
      <c r="G22" s="308"/>
      <c r="H22" s="309"/>
      <c r="I22" s="312"/>
      <c r="J22" s="313"/>
      <c r="K22" s="312"/>
      <c r="L22" s="315"/>
    </row>
    <row r="23" spans="2:16" ht="13.15" customHeight="1"/>
    <row r="24" spans="2:16">
      <c r="C24" s="4" t="s">
        <v>94</v>
      </c>
      <c r="E24" s="4" t="s">
        <v>73</v>
      </c>
    </row>
    <row r="25" spans="2:16">
      <c r="C25" s="300" t="str">
        <f>連結!O11</f>
        <v>鄧木榮、鄧麗卿、鄧文發</v>
      </c>
      <c r="D25" s="292"/>
      <c r="E25" s="292" t="s">
        <v>95</v>
      </c>
      <c r="F25" s="292"/>
    </row>
    <row r="26" spans="2:16">
      <c r="C26" s="292"/>
      <c r="D26" s="292"/>
      <c r="E26" s="292"/>
      <c r="F26" s="292"/>
    </row>
  </sheetData>
  <mergeCells count="22">
    <mergeCell ref="C25:D26"/>
    <mergeCell ref="K19:L20"/>
    <mergeCell ref="G19:G20"/>
    <mergeCell ref="E25:F26"/>
    <mergeCell ref="B19:C20"/>
    <mergeCell ref="H19:H20"/>
    <mergeCell ref="E19:E20"/>
    <mergeCell ref="F19:F20"/>
    <mergeCell ref="D19:D20"/>
    <mergeCell ref="I19:J20"/>
    <mergeCell ref="B21:H22"/>
    <mergeCell ref="I21:J22"/>
    <mergeCell ref="K21:L22"/>
    <mergeCell ref="D11:H11"/>
    <mergeCell ref="F17:F18"/>
    <mergeCell ref="I17:J18"/>
    <mergeCell ref="B15:L15"/>
    <mergeCell ref="B17:C18"/>
    <mergeCell ref="D17:D18"/>
    <mergeCell ref="E17:E18"/>
    <mergeCell ref="K17:L18"/>
    <mergeCell ref="G17:H17"/>
  </mergeCells>
  <phoneticPr fontId="1" type="noConversion"/>
  <printOptions horizontalCentered="1"/>
  <pageMargins left="0" right="0" top="0" bottom="0" header="0" footer="0"/>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連結</vt:lpstr>
      <vt:lpstr>資料表</vt:lpstr>
      <vt:lpstr>銷售物件</vt:lpstr>
      <vt:lpstr>說明書</vt:lpstr>
      <vt:lpstr>目錄</vt:lpstr>
      <vt:lpstr>費用項目</vt:lpstr>
      <vt:lpstr>產權說明</vt:lpstr>
      <vt:lpstr>產權調查 1</vt:lpstr>
      <vt:lpstr>產權調查2</vt:lpstr>
      <vt:lpstr>產權調查3</vt:lpstr>
      <vt:lpstr>土地增值</vt:lpstr>
      <vt:lpstr>實價登錄 </vt:lpstr>
      <vt:lpstr>數值分區 </vt:lpstr>
      <vt:lpstr>地籍圖</vt:lpstr>
      <vt:lpstr>現場照片</vt:lpstr>
      <vt:lpstr>平面圖</vt:lpstr>
      <vt:lpstr>彩D</vt:lpstr>
      <vt:lpstr>生活機能</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tdhouse</dc:creator>
  <cp:lastModifiedBy>user</cp:lastModifiedBy>
  <cp:lastPrinted>2023-04-13T08:21:06Z</cp:lastPrinted>
  <dcterms:created xsi:type="dcterms:W3CDTF">2013-04-27T07:30:31Z</dcterms:created>
  <dcterms:modified xsi:type="dcterms:W3CDTF">2023-04-15T07:51:16Z</dcterms:modified>
</cp:coreProperties>
</file>